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595" windowHeight="11250" activeTab="0"/>
  </bookViews>
  <sheets>
    <sheet name="aktuelle Tarife" sheetId="1" r:id="rId1"/>
  </sheets>
  <definedNames/>
  <calcPr fullCalcOnLoad="1"/>
</workbook>
</file>

<file path=xl/sharedStrings.xml><?xml version="1.0" encoding="utf-8"?>
<sst xmlns="http://schemas.openxmlformats.org/spreadsheetml/2006/main" count="621" uniqueCount="282">
  <si>
    <t>Tarif</t>
  </si>
  <si>
    <t>Deckungssumme</t>
  </si>
  <si>
    <t>Mitversicherung von Flurschäden</t>
  </si>
  <si>
    <t>Mitversicherung von gewollten und ungewollten Deckakten</t>
  </si>
  <si>
    <t>Konzept &amp; Marketing</t>
  </si>
  <si>
    <t>Janitos</t>
  </si>
  <si>
    <t>Nürnberger</t>
  </si>
  <si>
    <t>Gothaer</t>
  </si>
  <si>
    <t>Volkswohl Bund</t>
  </si>
  <si>
    <t>degenia</t>
  </si>
  <si>
    <t>Reiten ohne Sattel</t>
  </si>
  <si>
    <t>Distanzritte</t>
  </si>
  <si>
    <t>Sonstige Produkte für Tierhalter (z.B. Pferdelebens-, Pferdekranken-, Pferdeoperationskostenversicherung)</t>
  </si>
  <si>
    <t>Hippo Assekuranz</t>
  </si>
  <si>
    <t>NV-Versicherungen</t>
  </si>
  <si>
    <t>ja</t>
  </si>
  <si>
    <t>nein (nur ungewollter Deckakt)</t>
  </si>
  <si>
    <t>Reiten ohne Zaumzeug / Reiten mit gebissloser Zäumung</t>
  </si>
  <si>
    <t>Schlittenrisiko</t>
  </si>
  <si>
    <t>Bedingungsstand</t>
  </si>
  <si>
    <t>Gelten prämienneutrale Verbesserungen der dem Vertrag zugrundeliegenden Bedingungen, sofern diese ausschließlich zum Vorteil des Versicherungsnehners sind,  automatisch auch für bestehende Verträge (Innovationsklausel)?</t>
  </si>
  <si>
    <t>ja (sofern ein Selbstbehalt vereinbart wurde)</t>
  </si>
  <si>
    <t xml:space="preserve">Besteht Versicherungsschutz für öffentlich-rechtliche Ansprüche nach dem Umweltschadensgesetz? </t>
  </si>
  <si>
    <t>ja (bis 500.000 Euro)</t>
  </si>
  <si>
    <t>ja (Maximal bis zu jährlichen Geld- oder Sachpreisen von 6.000 Euro)</t>
  </si>
  <si>
    <t>ja (sofern alle Pferde hier versichert sind)</t>
  </si>
  <si>
    <t>bis 12 Monate (sofern Muttertier im Besitz des VN)</t>
  </si>
  <si>
    <t>subsidiär bis 5.000 Euro (20% SB, min. 250 Euro, max. 1.000 Euro)</t>
  </si>
  <si>
    <t>Schäden an gemieteten, gepachteteten oder genutzten Stallungen, Reithallen und Weiden  bis 10.000 Euro (20% SB, min. 250 Euro, max. 2.000 Euro)</t>
  </si>
  <si>
    <t>ja (bis 2 Mio. Euro mit 2.500 Euro SB. Versicherungsschutz besteht in der EU, Norwegen und der Schweiz)</t>
  </si>
  <si>
    <t xml:space="preserve">nein   </t>
  </si>
  <si>
    <t>Gelten die vereinbarten Versicherungssummen auch für die Vorsorgedeckung?</t>
  </si>
  <si>
    <t>ja (implizit)</t>
  </si>
  <si>
    <t>nein</t>
  </si>
  <si>
    <t>Tierhalter-Haftpflichtversicherung</t>
  </si>
  <si>
    <t>P = Personenschäden, S = Sachschäden; V = Vermögensschäden; VN = Versicherungsnehmer; SB = Selbstbeteiligung an jedem Schaden; PHV = Privathaftpflichtversicherung</t>
  </si>
  <si>
    <t>bis 12 Monate (sofern im Besitz des VN)</t>
  </si>
  <si>
    <t>bis 25.000 Euro für Schäden an gemieteten Immobilien, z.B. Stallungen, Reithallen, Weiden und Zäunen, Paddocks, Führ- und Longieranlagen,  Pferdebahnen oder Pferdesolarien</t>
  </si>
  <si>
    <t>ja (bis 2.500 Euro)</t>
  </si>
  <si>
    <t>bis 500 Euro für Schäden an gemieteten oder geliehenen beweglichen Reitutensilien wie z.B. Helm, Sattel, Gerte oder Trense</t>
  </si>
  <si>
    <t>ja (bis 5,5 Mio. Euro)</t>
  </si>
  <si>
    <t>ja (bis 25.000 Euro)</t>
  </si>
  <si>
    <t>Besteht Versicherungsschutz für Mietsachschäden an sonstigen geliehenen oder gemieteten privat genutzten Mobilien (z.B. Sätteln, Reithelmen, Trensen oder Gerten)?</t>
  </si>
  <si>
    <t>Besteht Versicherungsschutz für Mietsachschäden an sonstigen geliehenen oder gemieteten privat genutzten Pferdetransportanhängern?</t>
  </si>
  <si>
    <t>Besteht Versicherungsschutz für Mietsachschäden an sonstigen geliehenen oder gemieteten privat genutzten Immobilien (z.B. Reithallen, Stallungen, Paddocks oder Weiden)?</t>
  </si>
  <si>
    <t>Besteht Versicherungsschutz im Rahmen der gelegentlichen entgeltlichen oder unentgeltlichen privaten Tätigkeit als Reitlehrer?</t>
  </si>
  <si>
    <t xml:space="preserve">ja (ab einer Schadenhöhe von min. 2.500 Euro zu 100%. Der Titel muss in der EU, der Schweiz, Liechtenstein oder Norwegen erlangt worden sein) </t>
  </si>
  <si>
    <t>10 Mio. oder 20 Mio. Euro (P, S, V)</t>
  </si>
  <si>
    <t>122,64 € (10 Mio. Euro) bzw. 141,01 € (20 Mio. Euro)</t>
  </si>
  <si>
    <t>214,63 € (10 Mio. Euro) bzw. 246,78 € (20 Mio. Euro)</t>
  </si>
  <si>
    <t>nein, abweichend: 2 Mio. Euro (P), 1 Mio. Euro (S), 100.000 Euro (V)</t>
  </si>
  <si>
    <t>134,47 € (7,5 Mio. Euro) bzw. 142,80 € (15 Mio. Euro)</t>
  </si>
  <si>
    <t>201,70 € (7,5 Mio. Euro) bzw. 214,20 € (15 Mio. Euro)</t>
  </si>
  <si>
    <t>Schadenfreiheitsrabatt (fallender Selbstbehalt bei mehrjähriger Schadenfreiheit)</t>
  </si>
  <si>
    <t>Best Selection</t>
  </si>
  <si>
    <t>ja (7,5 oder 15 Mio. Euro)</t>
  </si>
  <si>
    <t xml:space="preserve">ja (ab einer Schadenhöhe von min. 2.500 Euro zu 100%. Der Titel muss in der EU erlangt worden sein) </t>
  </si>
  <si>
    <t>ja (es darf kein Einkommen erzielt werden)</t>
  </si>
  <si>
    <t>10 Mio. Euro (P, S, V)</t>
  </si>
  <si>
    <t>Bruttojahresprämie* für das erste Pferd (Reit- und Sportpferde)</t>
  </si>
  <si>
    <t>Bruttojahresprämie* für zwei Pferde (Reit- und Sportpferde)</t>
  </si>
  <si>
    <t>15 Mio. Euro (P, S, V)</t>
  </si>
  <si>
    <t>nein, abweichend 500.000 Euro (P), 100.000 Euro (S), 100.000 Euro (V)</t>
  </si>
  <si>
    <t>ja (bis 10 Mio. Euro)</t>
  </si>
  <si>
    <t>ja (bis 10.000 Euro für Schäden an gemieteten Stallungen, Reithallen, Weiden, Boxen und Koppeln; 20% SB, min. 100 Euro, max. 2.000 Euro)</t>
  </si>
  <si>
    <t>ja (bis 5.000 Euro mit 20% SB, min. 100 Euro, max. 1.000 Euro)</t>
  </si>
  <si>
    <t>gegen Zuschlag</t>
  </si>
  <si>
    <t>Abweichender Risikoträger</t>
  </si>
  <si>
    <t>ja (Axa)</t>
  </si>
  <si>
    <t>Anbieter</t>
  </si>
  <si>
    <t>ja (Zurich)</t>
  </si>
  <si>
    <t>ja (Volkswohl Bund)</t>
  </si>
  <si>
    <t>gegen Zuschlag von 27,00 Euro je Kutsche</t>
  </si>
  <si>
    <t>Besteht Versicherungsschutz für nicht gewerbliche Reitbeteiligungen?</t>
  </si>
  <si>
    <t>ja (weltweit ohne zeitliche Begrenzung oder bis 1 Jahr. In den Bedingungen  und auf S. 5 ist keine zeitliche Begrenzung benannt, auf S. 3 der Bedingungen ist von 1 Jahr die Rede)</t>
  </si>
  <si>
    <t xml:space="preserve">ja (einschließlich Schadenminderungskosten bei ungewollten Deckakten bis 500 Euro in Form von Trächtigkeitsuntersuchungen, auch wenn noch keine Trächtigkeit eingtreten ist) </t>
  </si>
  <si>
    <t>Besteht Versicherungsschutz für die private Nutzung von Kutschen (Kutschenrisiko)?</t>
  </si>
  <si>
    <t>Besteht Versicherungsschutz bei der Teilnahme an Turnieren, reitsportlichen Veranstaltungen, Reitturnieren und Schauveranstaltungen sowie dem vorbereitenden Training hierzu?</t>
  </si>
  <si>
    <t>ja (bis 3 Mio. Euro)</t>
  </si>
  <si>
    <t>nein (keine ausdrückliche Regelung. Ausdrücklich geregelt ist nur der Ausschluss des Fremdreiteririskos für Reitlehrer)</t>
  </si>
  <si>
    <t>gegen Zuschlag von 27,00 Euro je Schlitten</t>
  </si>
  <si>
    <t>5 Mio. Euro (P, S, V)</t>
  </si>
  <si>
    <t>ConceptIF</t>
  </si>
  <si>
    <t>Exklusiv</t>
  </si>
  <si>
    <t>ja (bis 10.000 Euro für Schäden an gemieteten Stallungen, Reithallen, Weiden, Boxen und Koppeln; 10% SB, min. 100 Euro, max. 500 Euro)</t>
  </si>
  <si>
    <t>ja (bis 5.000 Euro mit 10% SB, min. 100 Euro, max. 500 Euro)</t>
  </si>
  <si>
    <t>ja (sofern alle Zugtiere hier versichert sind)</t>
  </si>
  <si>
    <t>gegen Zuschlag (Rennrisiko)</t>
  </si>
  <si>
    <t>Besteht Versicherungsschutz bei der Teilnahme an Pferderennen sowie dem vorbereitenden Training hierzu (Rennrisiko)?</t>
  </si>
  <si>
    <t>ja (Regressansprüche von Sozialversicherungsträgern, Sozialhilfeträgern, privaten Krankenversicherungsträgern, öffentlichen und privaten Arbeitgebern wegen Personenschäden, soweit diese nicht durch Gesetz
ausgeschlossen sind)</t>
  </si>
  <si>
    <t>ja (ab einer Schadenhöhe von 500 Euro zu 100%. Der Titel muss in der EU, der Schweiz, Island, Liechtenstein oder Norwegen erlangt worden sein)</t>
  </si>
  <si>
    <t>nein (Prämie steigt bei Wegfall von Schadenfreiheit. In der Klasse S 8 gilt ein SB von 500 Euro als vereinbart)</t>
  </si>
  <si>
    <t>10 Mio. Euro (P, S), 1 Mio. Euro (V); max. 8 Mio.Euro je geschädigter Person</t>
  </si>
  <si>
    <t>ja (Alte Leipziger)</t>
  </si>
  <si>
    <t>ja (bis 1 Mio. Euro)</t>
  </si>
  <si>
    <t>NV PferdePREMIUM</t>
  </si>
  <si>
    <t>* Standardprämie bei einjähriger Vertragslaufzeit ohne Nachlässe für Schadenfreiheit, Vereinsmitgliedschaften und ohne zusätzlichen Selbstbehalt. Nur Tarife mit marktüblicher Honorierung für den vermittelnden Vertreter oder Makler. Für Kleinpferde, Gnadenbrotpferde, Ponys oder Esel gelten regelmäßig günstigere Prämien, oft aber auch abweichende Bedingungen</t>
  </si>
  <si>
    <t>5 Mio. Euro (P, S, V) oder 10 Mio. Euro (P, S, V)</t>
  </si>
  <si>
    <t>89,25 € (5 Mio. Euro) bzw. 95,20 € (10 Mio. Euro)</t>
  </si>
  <si>
    <t>148,75 € (5 Mio. Euro) bzw. 154,70 € (10 Mio. Euro)</t>
  </si>
  <si>
    <t>Tierhalter-Haftpflichtversicherung PLUS</t>
  </si>
  <si>
    <t>ja (1 Jahr weltweit. Besteht eine Privathaftpflicht beim Versicherer, verbessert sich der Schutz mindestens auf die dort benannte Auslandsdeckung)</t>
  </si>
  <si>
    <t>im Fall einer ausdrücklichen Vereinbarung im Versicherungsschein besteht Versicherungsschutz für Schäden an Inventar / Einrichtungsgegenstände in gemieteten Ferienwohnungen und -häusern</t>
  </si>
  <si>
    <t xml:space="preserve">bis 10.000 Euro für Schäden an Stallungen, Reithallen und Weiden (20% SB, min. 100 Euro, max. 2.000 Euro) </t>
  </si>
  <si>
    <t>bis 5.000 Euro (20% SB, min. 100 Euro, max. 1.000 Euro)</t>
  </si>
  <si>
    <t xml:space="preserve">ja  </t>
  </si>
  <si>
    <t>ja (sofern durch Reit- und Zugtiere. Nicht versichert sind Flurschäden durch Weidevieh)</t>
  </si>
  <si>
    <t>ja (implizit, sofern eine rein private Tätigkeit ohne regelmäßige Einnahmen vorliegt. In der Leistungsübersicht von ConceptIF wird abweichend eine Mitversicherung ausdrücklich bestätigt)</t>
  </si>
  <si>
    <t>bis 12 Monate</t>
  </si>
  <si>
    <t>10 oder 15 Mio. Euro (P, S, V)</t>
  </si>
  <si>
    <t>7,5 oder 15 Mio. Euro (P, S, V)</t>
  </si>
  <si>
    <t>allsafe Tarif select Z1</t>
  </si>
  <si>
    <t>ja (subsidiär)</t>
  </si>
  <si>
    <t>ja (Gesetzliche Haftpflichtansprüche der versicherten Personen untereinander sind mitversichert, soweit es sich um gesetzliche Regressansprüche von Trägern der Sozialversicherung und Sozialhilfe, privaten Krankenversicherungsträgern, privaten und öffentlichen Arbeitgebern/Dienstherren aus einem Personenschaden handelt)</t>
  </si>
  <si>
    <t>ja (sofern keine berufliche oder gewerbliche Tätigkeit)</t>
  </si>
  <si>
    <t>ja (weltweit 5 Jahre, Europa ohne zeitliche Befristung)</t>
  </si>
  <si>
    <t>ja (ohne Selbstbehalt. Voraussetzung ist ein Wohnsitz des Schädigers in Europa liegend)</t>
  </si>
  <si>
    <t>gegen Zuschlag bis zur Deckungssumme</t>
  </si>
  <si>
    <t>gegen Zuschlag (bis 10.000 Euro mit 10% SB, max. 1.000 Euro)</t>
  </si>
  <si>
    <t>118,56 € (10 Mio. € Grunddeckung), 121,44 € (15 Mio. € Grunddeckung), 135,60 € (10 Mio. € mit allen Zuschlagspositionen) bzw. 138,48 € (15 Mio. € mit allen Zuschlagspositionen)</t>
  </si>
  <si>
    <t xml:space="preserve">196,17 € (10 Mio. € Grunddeckung), 201,95 € (15 Mio. € Grunddeckung), 230,25 € (10 Mio. € mit allen Zuschlagspositionen) bzw. 236,04 € (15 Mio. € mit allen Zuschlagspositionen) </t>
  </si>
  <si>
    <t>Haftpflichtversicherung von privaten Reittierhalter</t>
  </si>
  <si>
    <t>vom Jahr der Geburt bis zur nächsten Hauptfälligkeit, sofern Mutterstute über denselben Vertrag versichert ist</t>
  </si>
  <si>
    <t>ja (1 Jahr weltweit)</t>
  </si>
  <si>
    <t>ja (bis 1 Mio. Euro mit 250 Euro SB)</t>
  </si>
  <si>
    <t>10 Mio. Euro (P, S), 250.000 Euro (V)</t>
  </si>
  <si>
    <t>nein (implizit nur ungewollter Deckakt)</t>
  </si>
  <si>
    <t>nein, abweichend 3 Mio. Euro (P, S). Keine Deckung für V</t>
  </si>
  <si>
    <t>ja (Pferdelebens- und Pferdeoperationskostenversicherung)</t>
  </si>
  <si>
    <t>bis 12 Monate (sofern Muttertier im Besitz des VN, Fohlen beim Mutterttier und Muttertier hier versichert)</t>
  </si>
  <si>
    <t>ja (bis 5 Mio. Euro)</t>
  </si>
  <si>
    <t>bis 10.000 Euro für Schäden an gemieteten Stallungen, Reithallen oder Weiden (20% SB, min. 250 Euro)</t>
  </si>
  <si>
    <t>ja (bis 2.500 Euro mit 20% SB, min. 250 Euro)</t>
  </si>
  <si>
    <t>ja (ab einer Schadenhöhe von 500 Euro zu 100%. Der Titel muss in der EU erlangt worden sein)</t>
  </si>
  <si>
    <t>ja (Eingeschlossen sind  übergangsfähige Regressansprüche von Sozialversicherungsträgern, Sozialhilfeträgern, privaten Krankenversicherungsträgern, öffentlichen und privaten Arbeitgebern wegen Personenschäden)</t>
  </si>
  <si>
    <t>ja (implizit; laut Leistungsübersicht des Versicherers absweichend ausdrücklich eingeschlossen)</t>
  </si>
  <si>
    <t>Besteht Versicherungsschutz  für Mietsachschäden an privat genutzten  Wohnräumen sowie in zu privaten Zwecken gemieteten Räumen in Gebäuden?</t>
  </si>
  <si>
    <t>ja (subsidiär ohne Selbstbehalt. Der Titel muss in der EU, Norwegens und in der Schweiz)</t>
  </si>
  <si>
    <t>nein (Versicherungsschutz besteht nur, sofern der inländische Wohnsitz und die inländische Bankverbindung beibehalten werden. Inkl. 330.000 Euro für Strafkautionsdarlehen innerhalb Europas.)</t>
  </si>
  <si>
    <t>ja (weltweiter Schutz, sofern vorübergehend ohne zeitliche Befristung)</t>
  </si>
  <si>
    <t>Besteht im Ausland weltweiter  Versicherungsschutz auch für Strafkautionsdarlehen?</t>
  </si>
  <si>
    <t>nein (bis 30.000 Euro innerhalb Europas)</t>
  </si>
  <si>
    <t>nein (bis 330.000 Euro innerhalb Europas)</t>
  </si>
  <si>
    <t>nein (bis 100.000 Euro inkl. Europas)</t>
  </si>
  <si>
    <t>ja (weltweit 5 Jahre, innerhalb Europas ohne zeitliche Begrenzung)</t>
  </si>
  <si>
    <t>ja (weltweit bis 50.000 Euro)</t>
  </si>
  <si>
    <t>nein (bis 60.000 Euro innerhalb der EU, Norwegens, der Schweiz, Islands oder Liechtensteins)</t>
  </si>
  <si>
    <t>ja (zeitlich unbegrenzte Auslandsaufenthalte in der Europäischen Union, Norwegen, der Schweiz, Liechtenstein und Island sowie vorübergehende Auslandsaufenthalte bis zu drei Jahren in den übrigen Ländern. Der Versicherungsnehmer muss dem Versicherer eine deutsche Kontaktadresse mitteilen und für die Beitragszahlung eine Einzugsermächtigung für ein Konto bei einer inländischen Bank erteilen)</t>
  </si>
  <si>
    <t>5 oder 10 Mio. Euro (P, S), 100.000 Euro (V)</t>
  </si>
  <si>
    <t>Besteht eine beitragsfreie Mitversicherung von privat gehaltenen Fohlen mindestens bis zur nächsten Beitragsfälligkeit (Risikoerhöhung / -erweiterung)?</t>
  </si>
  <si>
    <t>nein, abweichend 1 Mio. Euro (P), 500.000 Euro (S), 100.000 Euro (V)</t>
  </si>
  <si>
    <t>ja (vorübergehender Auslandsaufenthalte bis 2 Jahren)</t>
  </si>
  <si>
    <t>ja (sofern unentgeltliche Überlassung)</t>
  </si>
  <si>
    <t xml:space="preserve">ja </t>
  </si>
  <si>
    <t>ja (Kein Versicherungsschutz besteht für Reitlehrer)</t>
  </si>
  <si>
    <t xml:space="preserve">nein  </t>
  </si>
  <si>
    <t>ja (sofern unentgeltlicher Verleih)</t>
  </si>
  <si>
    <t>Besteht Versicherungsschutz für das private Fremdreiterrisiko?</t>
  </si>
  <si>
    <t>ja (sofern Reitbeteiligte nicht Eigentümer oder Miteigentümer der Tiere ist)</t>
  </si>
  <si>
    <t>ja (Eine Benennung der Reitbeteiligten im Versicherungsschein wird empfohlen)</t>
  </si>
  <si>
    <t>ja (Voraussetzung für den Versicherungsschutz ist, dass die Reitbeteiligten namentlich im Vertrag benannt werden)</t>
  </si>
  <si>
    <t>ja (bis 2.500 Euro mit 250 Euro SB, sofern für die Unterbringung des Pferdes angemietet)</t>
  </si>
  <si>
    <t>ja (ab einer Schadenhöhe von 2.500 Euro. Der Schädiger muss einen festen Wohnsitz innerhalb Deutschlands haben)</t>
  </si>
  <si>
    <t>ja (ausgeschlossen sind Schäden der Besitzer, Trainer, Reiter und Pfleger wegen Schäden am gleichen Turnier teilnehmender Pferde einschließlich Schäden am Sattelzeug und Geschirr)</t>
  </si>
  <si>
    <t>Rahmenvertrag zur Tierhalterhaftpflichtversicherung Nr. 001074</t>
  </si>
  <si>
    <t>Besteht weltweiter Versicherungsschutz?</t>
  </si>
  <si>
    <t>ja (bei vorübergehendem Auslandsaufenthalt 1 Jahr, im europäischen Ausland sind vorübergehende Auslandsaufenthalte ohne zeitliche Befristung mitversichert. Versicherungsschutz besteht auch für die vom Versicherungsnehmer gehaltenen Pferde, bei ständiger Unterbringung in Staaten der EU, die an die BRD grenzen. Abweichend wird in den BBR keine zeitliche Befristung benannt)</t>
  </si>
  <si>
    <t>ja (Tod- und Nottötungsversicherung, Krankenkostenversicherung, Operationskostenversicherung, Unfall-Tod-Versicherung, 3 verschiedene  Unbrauchbarkeitsversicherungen, Zuchtuntauglichkeitsversicherungen, Leibesfruchtversicherung, Geburts- und Fohlenversicherung, Kastrations- und Operationsversicherung, Gestütsversicherung, Transportversicherung, Kurzzeitversicherung u.v.m.)</t>
  </si>
  <si>
    <t>gegen Zuschlag (Mitversicherung möglich, sofern kein gewerbsmäßiger Einsatz. Ein Ausschluss ist aus den Bedingungen nicht ersichtlich, allerdings wird im Antrag konkret nach mit zu versichernden Kutschen gefragt und auch ein eigener Beitrag hierfür erhoben)</t>
  </si>
  <si>
    <t>gegen Zuschlag (Mitversicherung möglich, sofern kein gewerbsmäßiger Einsatz. Ein Ausschluss ist aus den Bedingungen nicht ersichtlich, allerdings wird im Antrag konkret nach mit zu versichernden Schlitten gefragt und auch ein eigener Beitrag hierfür erhoben)</t>
  </si>
  <si>
    <t>teilweise (Schäden durch Belegen fremder Tiere, sofern es sich um Zuchttiere handelt sowie für gewollte und ungewollte Deckakte durch Deckhengste. Für sonstige ungewollten Deckakte sehen die Bedingungen keinen Ausschluss vor, für sonstige gewollte Deckakte keinen Einschluss)</t>
  </si>
  <si>
    <t>ja (laut Rahmenvereinbarung sind Fohlen meldepflichtig und bis zum Alter von einem Jahr mitversichert, höchstens jedoch bis zum 01.11. des Geburtsjahres; gemäß BBR sind Fohlen bis 12 Monate mitversichert. Laut Auskunft des Versicherers erfolge die Mitversicherung beitragsfrei. Die Rahmenvereinbarung hebe jedoch die BBR auf)</t>
  </si>
  <si>
    <t>Bitte achten Sie darauf, dass diese Übersicht nur die besonders leistungsstarken Tarife der einzelnen Anbieter aufführt. Prüfen Sie daher bei Antragsstellung genau, ob auch wirklich dieser oder nicht ein weniger leistungsstarker Tarif abgeschlossen wird! Im Fall geschäftsplanmäßiger Erklärungen habe diese für Sie nur dann eine Sicherheit im Leistungsfall, wenn Sie sich diese vor Vertragsunterzeichnung schriftlich vom Versicherer bestätigen lassen.</t>
  </si>
  <si>
    <t>Tierhalterhaftpflichtversicherung</t>
  </si>
  <si>
    <t>3 Mio., 5 Mio. oder 10. Mio € (P, S); 1 Mio. € V - max. 1,5 Mio., 2,5 Mio. bzw. 5 Mio. € je geschädigter Person</t>
  </si>
  <si>
    <t xml:space="preserve"> nein </t>
  </si>
  <si>
    <t>130,80 € (10 Mio. €)</t>
  </si>
  <si>
    <t>220,80 € (10 Mio. €)</t>
  </si>
  <si>
    <t>Premium Plus</t>
  </si>
  <si>
    <t xml:space="preserve">ja (Pferdekranken-, Pferdeoperationskosten-, Pferdelebensversicherung, Spezial-Rechtsschutzversicherung für Mensch und Tier, Pferdehalterunfallversicherung, Reiter-Rente, Reiter-Grundfähigkeitsversicherung, Pferdetransportversicherung, Pferdekastrationsversicherung. Pferdeleibesfruchtversicherung, </t>
  </si>
  <si>
    <t>ja (maximal 1 Jahr. Abweichend kein Versicherungsschutz in den USA, US-Territorien und Kanada sowie für Entschädigungen mit Strafcharakter, insbesondere punitive und exemplary damages)</t>
  </si>
  <si>
    <t>eingeschränkt und nur bei ausdrücklicher Vereinbarung (ausgeschlossen sind Personenschäden der teilnehmenden Reiter sowie Schäden an den teilnehmenden Pferden einschließlich Zaum- und sattelzeug. Diese Einschränkungen gelten während der Dauer des Rennens vom Start bis zum Ziel sowie während der Trainingsläufe)</t>
  </si>
  <si>
    <t>Schäden an geliehenen oder gemieteten Pferdetransportanhängern bis zur Deckungssumme (20% SB, min. 150 Euro)</t>
  </si>
  <si>
    <t>ja (Voraussetzung für den Versicherungsschutz ist, dass die Reitbeteiligten namentlich im Vertrag benannt werden. Die Reitbeteilgung steht einem Tierhüterrisiko gleich)</t>
  </si>
  <si>
    <t>Besonderheiten</t>
  </si>
  <si>
    <t>Mitversichert sind Bergungskosten für verletzte Pferde</t>
  </si>
  <si>
    <t>nein (ausgeschlossen ist die Verwendung von Reit-, Zucht- und Aufzuchtpferden als Zugpferd oder zum sonstigen Anspannen)</t>
  </si>
  <si>
    <t>ab Geburt bis zum vollendeten 12. Monat (Klarstellung nur laut Prospektantrag, bedingungsseitig nicht ausgewiesen)</t>
  </si>
  <si>
    <t>ja (Klarstellung erfolgt im Rahmen des Prospektantrags; bedingungsseitig nur implizit)</t>
  </si>
  <si>
    <t>ja (Wander- und Distanzritte; Klarstellung erfolgt im Prospektantrag. In den Bedingungen nicht ausgewiesen)</t>
  </si>
  <si>
    <t>ja (Klarstellung erfolgt im Rahmen des Prospektantrags; bedingungsseitig nicht geregelt)</t>
  </si>
  <si>
    <t>eingeschränkt (bei namentlicher Nennung besteht Regressverzicht. Klarstellung erfolgt nur im Prospektantrag, nicht in den Bedingungen)</t>
  </si>
  <si>
    <t>ja (im Prospektantrag ausdrücklich ausgewiesen; bedingungsseitig nur implizit)</t>
  </si>
  <si>
    <t>Schäden an gemieteten Boxen bis zur Deckungssumme mit 150 Euro SB. Für Stallungen, Reithallen und Offenställe besteht gemäß Prospektantrag ergänzender Versicherungsschutz bis zur Deckungssumme ohne SB. Bedingungsseitig wäre ein Ausschluss gemäß Ziffer 7.6 herzuleiten</t>
  </si>
  <si>
    <t>Haftpflichtversicherung der Tierhalter  aus privater Tierhaltung</t>
  </si>
  <si>
    <t>ja (gegen Beitragszuschlag von 48,40 Euro und namentlicher Benennung einschließlich Geburtsdatum von bis zu 3 reitbeteiligter Personen im Antrag)</t>
  </si>
  <si>
    <t>ja (sofern alle Zugtiere hier versichert sind, die Kutsche sich in einwandfreiem Zustand befindet, die Fahrsicherheit gewährleistet ist und die Kutsche maximal 8 Personen befördert)</t>
  </si>
  <si>
    <t>ja (bis zur vereinbarten Versicherungssumme (Grunddeckung) ohne Selbstbeteiligung)</t>
  </si>
  <si>
    <t>ja (mit Ausnahme von Weiden -  bis zur vereinbarten Versicherungssumme (Grunddeckung) ohne Selbstbeteiligung. Ausdrücklich benannt werden Pferdeboxen)</t>
  </si>
  <si>
    <t>ja (sofern Reitbeteiligung mitversichert wurde)</t>
  </si>
  <si>
    <r>
      <t xml:space="preserve">Besteht im Rahmen der selbständigen Pferdehalterhalterhaftpflichtversicheurng eine ergänzende Forderungsausfalldeckung? </t>
    </r>
    <r>
      <rPr>
        <sz val="10"/>
        <rFont val="Arial"/>
        <family val="2"/>
      </rPr>
      <t>[Hinweis: sehr oft im Rahmen einer PHV eingeschlossen, sofern hier auch die Tierhaltereigenschaft versichert ist]</t>
    </r>
  </si>
  <si>
    <t>keine ausdrückliche Regelung. Laut Versicherer analog Pferderennen einzustufen</t>
  </si>
  <si>
    <t>DEVK</t>
  </si>
  <si>
    <t>nein (abweichend 3.000.000 Euro (P, S), 250.000 Euro (V))</t>
  </si>
  <si>
    <t>15 Mio. Euro (P, S), 15 Mio. Euro (V)</t>
  </si>
  <si>
    <t>keine ausdrückliche Regelung</t>
  </si>
  <si>
    <t>Garantiert der Versicherer ausdrücklich, dass die Versicherungsbedingungen in keinem Punkt zum Nachteil des Versicherungsnehmers von den Musterbedingungen des GDV abweichen?</t>
  </si>
  <si>
    <t>95,87 € (5 Mio. Euro) bzw. 100,65 Euro (10 Mio. Euro); bei Einschluss von Reitbeteiligungen abweichend 120,86 € bzw. 126,90 €</t>
  </si>
  <si>
    <t>191,73 € (5 Mio. Euro) bzw. 201,30 € (10 Mio. Euro); bei Einschluss von Reitbeteiligungen abweichend 241,71 € bzw. 253,80 €</t>
  </si>
  <si>
    <t>ja (bis 300.000 EUR für Mietsachschäden an gemieteten, Reithallen, Stallungen, Boxen, Einfriedungen zu gemieteten Weiden/Pferde-koppeln mit 150 Euro SB)</t>
  </si>
  <si>
    <t>ja bis 3.000 EUR mit 300 Euro SB</t>
  </si>
  <si>
    <t>R+V **</t>
  </si>
  <si>
    <t>** Alle Angaben gemäß Aussage der R+V. Die neuen Bedingungen lagen dem Verfasser bei Redaktionsschluss noch nicht vor</t>
  </si>
  <si>
    <t>optimum (DEG-THV-03)</t>
  </si>
  <si>
    <t>keine ausdrückliche Regelung. Nach Unternehmensangaben generell mitversichert. Bedingungsseitige Klarstellung ist angeraten</t>
  </si>
  <si>
    <t>ja (NV-Versicherungen)</t>
  </si>
  <si>
    <t>bis 2.500 Euro für Schäden an gemieteten Stallungen, Reithallen oder Weiden (20% SB, min. 250 Euro)</t>
  </si>
  <si>
    <t>ja (bis 1.000 Euro mit 20% SB, min. 250 Euro)</t>
  </si>
  <si>
    <t>keine ausdrückliche Regeleung. Voraussichtlich ist hier der Ausschluss für Pferderennen anzunehmen</t>
  </si>
  <si>
    <t>ja (ab einer Schadenhöhe von 1.000 Euro zu 100%. Der Titel muss in der EU erlangt worden sein)</t>
  </si>
  <si>
    <t>ja (weltweit 3 Jahre, Europa ohne zeitliche Befristung)</t>
  </si>
  <si>
    <t>Konzept IV: NV Pferdemax.</t>
  </si>
  <si>
    <t>Konzept III: private Tierhalterhaftpflichtversicherung</t>
  </si>
  <si>
    <t>6 Mio. Euro (P, S, V)</t>
  </si>
  <si>
    <t>Haftpflichtkasse Darmstadt***</t>
  </si>
  <si>
    <t>Uelzener***</t>
  </si>
  <si>
    <t>teilweise (gewollter Deckakt nur bei Zuchttieren. Ungewollter Deckakt für sonstige Tiere ist generell eingeschlossen)</t>
  </si>
  <si>
    <t>keine ausdrückliche Regelung (abweichend in der Leistungsübersicht von ConceptIF abweichend eine ausdrückliche Bestätigung der Mitversicherung.  Laut Axa geschäftsplanmäßiger mitversichert)</t>
  </si>
  <si>
    <t>keine ausdrückliche Regelung (Laut Axa geschäftsplanmäßiger mitversichert)</t>
  </si>
  <si>
    <t>Sind Regressansprüche von Trägern der Sozialversicherung und Sozialhilfe, privaten Krankenversicherungsträgern sowie privaten und öffentlichen Arbeitgebern / Dienstherren wegen Personenschäden von mitversicherten Personen oder Angehörigen in häuslicher Gemeinschaft mitversichert?</t>
  </si>
  <si>
    <t>Sind Haftpflichtansprüche der Reitbeteiligten gegen den Versicherungsnehmer mitversichert, auch wenn diese in häuslicher Gemeinschaft wohnen oder Familienangehörige sind?</t>
  </si>
  <si>
    <t>Sind Ansprüche der Fremd- und Gastreiter gegen den Tierhalter mitversichert, auch wenn diese in häuslicher Gemeinschaft wohnen oder Familienangehörige sind?</t>
  </si>
  <si>
    <t>maxPool***</t>
  </si>
  <si>
    <t>nein (allerdings: sofern ausdrücklich vereinbart sind jedoch die Ansprüche des Versicherungsnehmers gegen die Reitbeteiligten mitversichert, sofern bestimmte Kriterien erfüllt sind, zu denen u.a. die Beteiligung der Reitbeteiligten an den Unterhaltskosten sowie die namentliche Nennung der Reitbeteiligten im Versicherungsschein gehören)</t>
  </si>
  <si>
    <t>Tier-Haftpflichtversicherung</t>
  </si>
  <si>
    <t>ja (sofern Pferdehalter die Kutsche führt und die Mitnahme etwaiger anderer Personen unentgeltlich erfolgt. Einschränkung zum Führen durch Pferdehalter steht im Widerspruch zur GDV-Garantie</t>
  </si>
  <si>
    <t>nein (nur ungewollter Deckakt und beschränkt auf Personen- und Sachschäden. Einschränkung bei den sonst mitversicherten Vermögensschäden steht im Widerspruch zur GDV-Garantie)</t>
  </si>
  <si>
    <t>ja (3 Jahre weltweit, Europa ohne zeitliche Befristung. Besteht gleichzeitig eine PHV bei der Gothaer, so gilt eine ggf. höhere Deckung auch für die THV. Bei Versicherungsfällen in den USA und Kanada werden - abweichend von Ziffer 6.5 AHB - die Aufwendungen des Versicherers für Kosten als Leistungen auf die Versicherungssumme angerechnet. Vom Versicherungsschutz ausgeschlossen sind Entschädigungen mit Strafcharakter, z.B. punitive und exemplary damages)</t>
  </si>
  <si>
    <t>Besteht eine Mitgliedschaft im Verein Versicherungsombudsmann?</t>
  </si>
  <si>
    <t xml:space="preserve">es gelten die im Versicherungsschein festgesetzten Versicherungssummen </t>
  </si>
  <si>
    <t>bis 15 Mio. Euro im Rahmen der Sachschadendeckungssumme; abweichend für Schäden an Reithallen, Weiden und Stallungen bis 10.000 Euro mit 10% SB (min. 250 Euro)</t>
  </si>
  <si>
    <t>mitversichert sind Schäden an mobilen Einrichtungsgegenständen/Inventar in Hotels, gemieteten Ferienwohnungen/ -häusern bestehtbis zur Höhe von 30.000 Euro mit 100 Euro SB</t>
  </si>
  <si>
    <t>Beschädigung von zu privaten Zwecken gemietetem, gepachtetem oder geliehenem beweglichem Reitzubehör (z.B. Sattel, Helm, Gerte, Trense, etc.) bis 2.500 Euro mit 100 Euro SB. Versichert ist auch die Beschädigung von zu privaten Zwecken gemieteten oder geliehenen Pferde- oder Hundetransportanhängern bis 2.500 Euro mit 500 Euro SB sowie an zu privaten Zwecken geliehenen oder gemieteten Kutschen oder Schlitten bis 1.000 Euro mit 150 Euro SB</t>
  </si>
  <si>
    <t>Mitversichert sind Haftpflichtansprüche infolge privater Teilnahme an Veranstaltungen wie Schauvorführungen und Turnieren sowie den Vorbereitungen hierzu (Trainingsläufe). Voraussetzung für den Versicherungsschutz ist, dass der durch die Teilnahme erwirtschaftete Vermögenszuwachs (Geld- und Sachpreise) maximal EUR 6.000 im Kalenderjahr beträgt.</t>
  </si>
  <si>
    <t>Mitversichert sind Haftpflichtansprüche infolge privater Teilnahme an  Pferderennen sowie den Vorbereitungen hierzu (Trainingsläufe). Voraussetzung für den Versicherungsschutz ist, dass der durch die Teilnahme erwirtschaftete Vermögenszuwachs (Geld- und Sachpreise) maximal EUR 6.000 im Kalenderjahr beträgt.</t>
  </si>
  <si>
    <t>ja (implizit), sofern der durch die Teilnahme erwirtschaftete Vermögenszuwachs (Geld- und Sachpreise) maximal EUR 6.000 im Kalenderjahr beträgt.</t>
  </si>
  <si>
    <t>Mitversichert sind Haftpflichtansprüche infolge privaten Gebrauchs eigener oder fremder  Pferdefuhrwerke (z.B. Kutschen oder Schlitten). Voraussetzung für den Versicherungsschutz ist, dass hierdurch kein Einkommen erzielt wird.</t>
  </si>
  <si>
    <t>ja (Fremdreiter, sofern nicht gewerbsmäßig tätig)</t>
  </si>
  <si>
    <t>nein (nur sofern gleichzeitig Tierhüter oder sofern es sich um versicherte Regressansprüche handelt)</t>
  </si>
  <si>
    <t>ja (sofern nicht u.a. in häuslicher Gemeinschaft wohnende Angehörige oder einen weiteren VN nach Ziffer 7.4 und 7.5 AHB)</t>
  </si>
  <si>
    <t>Mitversichert ist die gesetzliche Haftpflicht aus der gelegentlichen, ent- oder unentgeltlichen, privaten Tätigkeit als Reitlehrer. Der Versicherer ist von der Verpflichtung zur Leistung frei, wenn der jährliche Gesamtumsatz EUR 15.000 oder der jährliche steuerpflichtige Ertrag EUR 6.000 übersteigt.</t>
  </si>
  <si>
    <t>ja (explizit beim Reiten ohne Zaumzeug oder Trense)</t>
  </si>
  <si>
    <t>Eingeschlossen sind – abweichend von Ziff. 7.4 und 7.5 übergangsfähige Regressansprüche von Sozialversicherungsträgern, Sozialhilfeträgern, privaten Krankenversicherungsträgern, öffentlichen und privaten Arbeitgebern wegen Personenschäden.</t>
  </si>
  <si>
    <t>Besteht eine ausdrückliche Mitversicherung auch des Gewässerschadenrestrisikos für Kleingebinde gewässerschädlicher Stoffe?</t>
  </si>
  <si>
    <t>ja (Stand des Vertragsabschlusses)</t>
  </si>
  <si>
    <t>Jan 08 [Aktualisierung April 2011]</t>
  </si>
  <si>
    <t>Tierhalterhaftpflichtversicherung XXL</t>
  </si>
  <si>
    <t>bis 12 Monate (sofern Muttertier über diesen Vertrag versichert)</t>
  </si>
  <si>
    <t>Mitversichert sind Haftpflichtansprüche gegen versicherte Personen wegen Schäden an zu privaten Zwecken gemieteten, geliehenen, gepachteten oder geleasten
a) Grundstücken (z.B. Weide, Paddock), b) Gebäuden (z.B. Stallung, Reithalle), c) Wohnungen, Räumen und Boxen in Gebäuden, d) sonstigen unbeweglichen Sachen. Mitversichert sind auch Schäden an den Umzäunungen der Weiden, Koppeln oder Paddocks.</t>
  </si>
  <si>
    <t>ja (bis 10.000 Euro, sofern gemietet, geliehen, geachtet oder geleast)</t>
  </si>
  <si>
    <t>ja (subsidiär: Turniere einschließlich der Vorbereitung hierzu)</t>
  </si>
  <si>
    <t>ja, subsidiär sofern es sich nicht um die Teilnahme an einem nicht privaten Rennen handelt</t>
  </si>
  <si>
    <t>ja (explizit)</t>
  </si>
  <si>
    <t>ja (versichert ist die Haftung aus dem privaten Besitz von Kutschen sowie aus dem Gebrauch von durch Zugtiere gezogenen Schlitten, sofern die Fuhrwerke vom VN oder versicherten Tierhaltern zu privaten Fahrten einschließlich der gelegentlichen unentgeltlichen Beförderung von Personen genutzt werden. Werden fremde Tiere (ausschließlich oder zusätzlich) als Zugtiere eingesetzt, besteht für die nach § 2 Nr. 1 versicherten
Personen auch Versicherungsschutz als Hüter der fremden Tiere)</t>
  </si>
  <si>
    <t>ja (versichert ist die Haftung aus dem privaten Besitz von Schlitten sowie aus dem Gebrauch von durch Zugtiere gezogenen Schlitten, sofern die Fuhrwerke vom VN oder versicherten Tierhaltern zu privaten Fahrten einschließlich der gelegentlichen unentgeltlichen Beförderung von Personen genutzt werden. Werden fremde Tiere (ausschließlich oder zusätzlich) als Zugtiere eingesetzt, besteht für die nach § 2 Nr. 1 versicherten
Personen auch Versicherungsschutz als Hüter der fremden Tiere)</t>
  </si>
  <si>
    <t>ja (Personenschäden mitversicherter Personen untereinander. Das gilt  auch für Familienangehörige in häuslicher Gemeinschaft. Darüber hinaus sind auch Sach- und Vermögensschäden mitversichert, sofern diese nicht von in häuslicher Gemeinschaft lebenden Familienangehörigen gegen den Versicherungsnehmer erhoben werden)</t>
  </si>
  <si>
    <t>ja (alle berechtigten Reiter)</t>
  </si>
  <si>
    <t>ja (Reiten mit ungewöhnlichem Sattel (z.B. Damensattel) sowie Reiten ohne Sattel)</t>
  </si>
  <si>
    <t>ja (Reiten mit ungewöhnlichem  Zaumzeug (z.B. Reithalfter) sowie Reiten ohne Zaumzeug (z.B. mit Halsring).)</t>
  </si>
  <si>
    <t>Gesetzliche Haftpflichtansprüche der versicherten Personen untereinander sind mitversichert, soweit es sich handelt um:
a) Personenschäden,
b) gesetzliche Rückgriffsansprüche aus Personen- und Sachschäden (z.B. von Versicherern oder Arbeitgebern),
c) Haftpflichtansprüche der nach Nr. 2 und 3 versicherten Personen,
d) Haftpflichtansprüche gegen Sie, soweit diese nicht von mit Ihnen in häuslicher Gemeinschaft lebenden Familienangehörigen erhoben werden.</t>
  </si>
  <si>
    <t>ja (implizit: weltweiter Versicherungsschutz ohne zeitliche Begrenzung)</t>
  </si>
  <si>
    <t>ja (ohne örtliche Einschränkung bis 250.000 Euro)</t>
  </si>
  <si>
    <t>ja (bis zur Deckungssumme)</t>
  </si>
  <si>
    <t>ja (Stand 01.01.2011)</t>
  </si>
  <si>
    <t>nein (im Schadenfall: wahlweise 25% Beitragserhöhung oder SB von 150 Euro für 5 Jahre; bei mindestens 5jähriger Schadenfreiheit entfallen SB bzw. Beitragszuschlag)</t>
  </si>
  <si>
    <t>107,10 Euro (3 Mio. Euro), 110,67 € (5 Mio. Euro) bzw. 114,24 Euro (10 Mio. Euro)</t>
  </si>
  <si>
    <t>176,72 € (3 Mio. Euro), 182,61 € (5 Mio. Euro) bzw. 188,50 Euro (10 Mio. Euro)</t>
  </si>
  <si>
    <t>3, 5 oder 10 Mio. Euro (P, S, V)</t>
  </si>
  <si>
    <t>3, 5 oder 10 Mio. Euro (im Rahmen der Sachschadendeckungssumme)</t>
  </si>
  <si>
    <t>*** die Haftpflichtkasse Darmstadt, die InterRisk, maxPool und die Uelzener haben die Angaben zu ihren Tarifen ausdrücklich nicht verifiziert</t>
  </si>
  <si>
    <t>InterRisk***</t>
  </si>
  <si>
    <t>Stand: 18.04.2011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</si>
</sst>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407]mmmm\ yy;@"/>
  </numFmts>
  <fonts count="6">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10"/>
      <name val="Arial"/>
      <family val="2"/>
    </font>
  </fonts>
  <fills count="8">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Alignment="1">
      <alignment horizontal="left" vertical="top" wrapText="1"/>
    </xf>
    <xf numFmtId="0" fontId="0" fillId="2" borderId="1" xfId="0" applyFill="1" applyBorder="1" applyAlignment="1">
      <alignment horizontal="center" vertical="top" wrapText="1"/>
    </xf>
    <xf numFmtId="165" fontId="0" fillId="2" borderId="1" xfId="0" applyNumberFormat="1" applyFill="1" applyBorder="1" applyAlignment="1">
      <alignment horizontal="center" vertical="top" wrapText="1"/>
    </xf>
    <xf numFmtId="44" fontId="0" fillId="2" borderId="1" xfId="18" applyFill="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center" vertical="top" wrapText="1"/>
    </xf>
    <xf numFmtId="44" fontId="0" fillId="2" borderId="1" xfId="18" applyFont="1" applyFill="1" applyBorder="1" applyAlignment="1">
      <alignment horizontal="center" vertical="top" wrapText="1"/>
    </xf>
    <xf numFmtId="8" fontId="0" fillId="2" borderId="1" xfId="0" applyNumberFormat="1" applyFill="1" applyBorder="1" applyAlignment="1">
      <alignment horizontal="center"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2" borderId="1" xfId="0" applyFont="1" applyFill="1" applyBorder="1" applyAlignment="1">
      <alignment horizontal="center" vertical="top" wrapText="1"/>
    </xf>
    <xf numFmtId="0" fontId="0" fillId="0" borderId="0" xfId="0" applyFont="1" applyAlignment="1">
      <alignment horizontal="left" vertical="top" wrapText="1"/>
    </xf>
    <xf numFmtId="8" fontId="0" fillId="2" borderId="1" xfId="18"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1" fillId="3" borderId="1" xfId="0" applyFont="1" applyFill="1" applyBorder="1" applyAlignment="1">
      <alignment horizontal="left" vertical="top" wrapText="1"/>
    </xf>
    <xf numFmtId="165" fontId="0" fillId="3" borderId="1" xfId="0" applyNumberFormat="1" applyFill="1" applyBorder="1" applyAlignment="1">
      <alignment horizontal="center" vertical="top" wrapText="1"/>
    </xf>
    <xf numFmtId="165" fontId="0" fillId="3" borderId="0" xfId="0" applyNumberFormat="1" applyFill="1" applyBorder="1" applyAlignment="1">
      <alignment horizontal="center" vertical="top" wrapText="1"/>
    </xf>
    <xf numFmtId="0" fontId="0" fillId="4" borderId="1" xfId="0" applyFill="1" applyBorder="1" applyAlignment="1">
      <alignment horizontal="center" vertical="top" wrapText="1"/>
    </xf>
    <xf numFmtId="0" fontId="0" fillId="5" borderId="1" xfId="0" applyFill="1" applyBorder="1" applyAlignment="1">
      <alignment horizontal="center" vertical="top" wrapText="1"/>
    </xf>
    <xf numFmtId="44" fontId="0" fillId="4" borderId="1" xfId="18" applyFont="1" applyFill="1" applyBorder="1" applyAlignment="1">
      <alignment horizontal="center" vertical="top" wrapText="1"/>
    </xf>
    <xf numFmtId="0" fontId="0" fillId="3" borderId="1" xfId="0" applyFill="1" applyBorder="1" applyAlignment="1">
      <alignment horizontal="center" vertical="top" wrapText="1"/>
    </xf>
    <xf numFmtId="44" fontId="0" fillId="3" borderId="1" xfId="18" applyFont="1" applyFill="1" applyBorder="1" applyAlignment="1">
      <alignment horizontal="center" vertical="top" wrapText="1"/>
    </xf>
    <xf numFmtId="0" fontId="0" fillId="3" borderId="0" xfId="0" applyFill="1" applyAlignment="1">
      <alignment horizontal="left" vertical="top" wrapText="1"/>
    </xf>
    <xf numFmtId="0" fontId="0" fillId="3" borderId="0" xfId="0" applyFont="1" applyFill="1" applyAlignment="1">
      <alignment horizontal="center" vertical="top" wrapText="1"/>
    </xf>
    <xf numFmtId="0" fontId="0" fillId="3" borderId="0" xfId="0" applyFill="1" applyAlignment="1">
      <alignment horizontal="center" vertical="top" wrapText="1"/>
    </xf>
    <xf numFmtId="0" fontId="0" fillId="4" borderId="1" xfId="0" applyFont="1" applyFill="1" applyBorder="1" applyAlignment="1">
      <alignment horizontal="center" vertical="top" wrapText="1"/>
    </xf>
    <xf numFmtId="0" fontId="0" fillId="6" borderId="1" xfId="0" applyFill="1" applyBorder="1" applyAlignment="1">
      <alignment horizontal="center" vertical="top" wrapText="1"/>
    </xf>
    <xf numFmtId="17" fontId="0" fillId="2" borderId="1" xfId="0" applyNumberFormat="1" applyFont="1" applyFill="1" applyBorder="1" applyAlignment="1">
      <alignment horizontal="center" vertical="top" wrapText="1"/>
    </xf>
    <xf numFmtId="17" fontId="0" fillId="3" borderId="1" xfId="0" applyNumberFormat="1" applyFont="1" applyFill="1" applyBorder="1" applyAlignment="1">
      <alignment horizontal="center" vertical="top" wrapText="1"/>
    </xf>
    <xf numFmtId="0" fontId="0" fillId="3" borderId="1" xfId="0" applyFont="1" applyFill="1" applyBorder="1" applyAlignment="1">
      <alignment horizontal="center" vertical="top" wrapText="1"/>
    </xf>
    <xf numFmtId="0" fontId="0" fillId="5" borderId="1" xfId="0" applyFont="1" applyFill="1" applyBorder="1" applyAlignment="1">
      <alignment horizontal="center" vertical="top" wrapText="1"/>
    </xf>
    <xf numFmtId="165" fontId="0" fillId="5" borderId="1" xfId="0" applyNumberFormat="1" applyFill="1" applyBorder="1" applyAlignment="1">
      <alignment horizontal="center" vertical="top" wrapText="1"/>
    </xf>
    <xf numFmtId="0" fontId="0" fillId="0" borderId="0" xfId="0" applyFill="1" applyAlignment="1">
      <alignment horizontal="center" vertical="top" wrapText="1"/>
    </xf>
    <xf numFmtId="0" fontId="0" fillId="6" borderId="1" xfId="0" applyFont="1" applyFill="1" applyBorder="1" applyAlignment="1">
      <alignment horizontal="center" vertical="top" wrapText="1"/>
    </xf>
    <xf numFmtId="44" fontId="0" fillId="6" borderId="1" xfId="18" applyFont="1" applyFill="1" applyBorder="1" applyAlignment="1">
      <alignment horizontal="center" vertical="top" wrapText="1"/>
    </xf>
    <xf numFmtId="165" fontId="0" fillId="4" borderId="1" xfId="0" applyNumberFormat="1" applyFill="1" applyBorder="1" applyAlignment="1">
      <alignment horizontal="center" vertical="top" wrapText="1"/>
    </xf>
    <xf numFmtId="0" fontId="1" fillId="2" borderId="1" xfId="0" applyFont="1" applyFill="1" applyBorder="1" applyAlignment="1">
      <alignment horizontal="center" vertical="top" wrapText="1"/>
    </xf>
    <xf numFmtId="0" fontId="0" fillId="7"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2" borderId="1" xfId="0" applyFont="1" applyFill="1" applyBorder="1" applyAlignment="1">
      <alignment horizontal="center" vertical="top" wrapText="1"/>
    </xf>
    <xf numFmtId="165" fontId="0" fillId="2" borderId="1" xfId="0" applyNumberFormat="1" applyFill="1" applyBorder="1" applyAlignment="1">
      <alignment horizontal="center" vertical="top" wrapText="1"/>
    </xf>
    <xf numFmtId="0" fontId="5" fillId="5" borderId="1"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wrapText="1"/>
    </xf>
    <xf numFmtId="0" fontId="1" fillId="0" borderId="0" xfId="0" applyFont="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tabSelected="1" zoomScale="66" zoomScaleNormal="66" workbookViewId="0" topLeftCell="A1">
      <pane xSplit="1" ySplit="8" topLeftCell="B9" activePane="bottomRight" state="frozen"/>
      <selection pane="topLeft" activeCell="A1" sqref="A1"/>
      <selection pane="topRight" activeCell="B1" sqref="B1"/>
      <selection pane="bottomLeft" activeCell="A7" sqref="A7"/>
      <selection pane="bottomRight" activeCell="G10" sqref="G10"/>
    </sheetView>
  </sheetViews>
  <sheetFormatPr defaultColWidth="11.421875" defaultRowHeight="12.75"/>
  <cols>
    <col min="1" max="1" width="33.57421875" style="4" customWidth="1"/>
    <col min="2" max="3" width="23.421875" style="16" customWidth="1"/>
    <col min="4" max="4" width="15.28125" style="10" customWidth="1"/>
    <col min="5" max="5" width="17.00390625" style="10" customWidth="1"/>
    <col min="6" max="6" width="16.00390625" style="4" customWidth="1"/>
    <col min="7" max="7" width="20.28125" style="4" customWidth="1"/>
    <col min="8" max="8" width="16.00390625" style="4" customWidth="1"/>
    <col min="9" max="9" width="32.28125" style="4" customWidth="1"/>
    <col min="10" max="10" width="31.00390625" style="4" customWidth="1"/>
    <col min="11" max="11" width="15.421875" style="4" customWidth="1"/>
    <col min="12" max="12" width="17.00390625" style="4" customWidth="1"/>
    <col min="13" max="13" width="17.421875" style="14" customWidth="1"/>
    <col min="14" max="14" width="14.421875" style="4" customWidth="1"/>
    <col min="15" max="15" width="15.28125" style="4" customWidth="1"/>
    <col min="16" max="16" width="30.8515625" style="4" customWidth="1"/>
    <col min="17" max="17" width="12.7109375" style="4" bestFit="1" customWidth="1"/>
    <col min="18" max="16384" width="11.421875" style="4" customWidth="1"/>
  </cols>
  <sheetData>
    <row r="1" spans="1:18" ht="25.5">
      <c r="A1" s="1" t="s">
        <v>69</v>
      </c>
      <c r="B1" s="41" t="s">
        <v>82</v>
      </c>
      <c r="C1" s="41" t="s">
        <v>82</v>
      </c>
      <c r="D1" s="41" t="s">
        <v>9</v>
      </c>
      <c r="E1" s="41" t="s">
        <v>202</v>
      </c>
      <c r="F1" s="41" t="s">
        <v>7</v>
      </c>
      <c r="G1" s="41" t="s">
        <v>224</v>
      </c>
      <c r="H1" s="41" t="s">
        <v>13</v>
      </c>
      <c r="I1" s="41" t="s">
        <v>280</v>
      </c>
      <c r="J1" s="41" t="s">
        <v>5</v>
      </c>
      <c r="K1" s="41" t="s">
        <v>4</v>
      </c>
      <c r="L1" s="41" t="s">
        <v>232</v>
      </c>
      <c r="M1" s="41" t="s">
        <v>14</v>
      </c>
      <c r="N1" s="41" t="s">
        <v>6</v>
      </c>
      <c r="O1" s="41" t="s">
        <v>211</v>
      </c>
      <c r="P1" s="41" t="s">
        <v>225</v>
      </c>
      <c r="Q1" s="41" t="s">
        <v>8</v>
      </c>
      <c r="R1" s="10"/>
    </row>
    <row r="2" spans="1:18" ht="25.5">
      <c r="A2" s="1" t="s">
        <v>67</v>
      </c>
      <c r="B2" s="15" t="s">
        <v>68</v>
      </c>
      <c r="C2" s="15" t="s">
        <v>215</v>
      </c>
      <c r="D2" s="5" t="s">
        <v>93</v>
      </c>
      <c r="E2" s="5" t="s">
        <v>33</v>
      </c>
      <c r="F2" s="5" t="s">
        <v>33</v>
      </c>
      <c r="G2" s="5" t="s">
        <v>33</v>
      </c>
      <c r="H2" s="5" t="s">
        <v>68</v>
      </c>
      <c r="I2" s="5" t="s">
        <v>33</v>
      </c>
      <c r="J2" s="5" t="s">
        <v>33</v>
      </c>
      <c r="K2" s="5" t="s">
        <v>70</v>
      </c>
      <c r="L2" s="5" t="s">
        <v>71</v>
      </c>
      <c r="M2" s="5" t="s">
        <v>33</v>
      </c>
      <c r="N2" s="5" t="s">
        <v>33</v>
      </c>
      <c r="O2" s="5" t="s">
        <v>33</v>
      </c>
      <c r="P2" s="5" t="s">
        <v>33</v>
      </c>
      <c r="Q2" s="5" t="s">
        <v>33</v>
      </c>
      <c r="R2" s="10"/>
    </row>
    <row r="3" spans="1:18" ht="63.75">
      <c r="A3" s="1" t="s">
        <v>0</v>
      </c>
      <c r="B3" s="15" t="s">
        <v>222</v>
      </c>
      <c r="C3" s="5" t="s">
        <v>221</v>
      </c>
      <c r="D3" s="5" t="s">
        <v>213</v>
      </c>
      <c r="E3" s="5" t="s">
        <v>173</v>
      </c>
      <c r="F3" s="5" t="s">
        <v>34</v>
      </c>
      <c r="G3" s="5" t="s">
        <v>100</v>
      </c>
      <c r="H3" s="5" t="s">
        <v>164</v>
      </c>
      <c r="I3" s="15" t="s">
        <v>256</v>
      </c>
      <c r="J3" s="5" t="s">
        <v>54</v>
      </c>
      <c r="K3" s="5" t="s">
        <v>111</v>
      </c>
      <c r="L3" s="5" t="s">
        <v>83</v>
      </c>
      <c r="M3" s="5" t="s">
        <v>95</v>
      </c>
      <c r="N3" s="5" t="s">
        <v>234</v>
      </c>
      <c r="O3" s="5" t="s">
        <v>121</v>
      </c>
      <c r="P3" s="5" t="s">
        <v>178</v>
      </c>
      <c r="Q3" s="5" t="s">
        <v>194</v>
      </c>
      <c r="R3" s="10"/>
    </row>
    <row r="4" spans="1:18" ht="12.75">
      <c r="A4" s="1" t="s">
        <v>19</v>
      </c>
      <c r="B4" s="32">
        <v>39448</v>
      </c>
      <c r="C4" s="6">
        <v>40238</v>
      </c>
      <c r="D4" s="6">
        <v>40238</v>
      </c>
      <c r="E4" s="6">
        <v>39934</v>
      </c>
      <c r="F4" s="6">
        <v>40360</v>
      </c>
      <c r="G4" s="6">
        <v>40422</v>
      </c>
      <c r="H4" s="6">
        <v>39448</v>
      </c>
      <c r="I4" s="6">
        <v>40603</v>
      </c>
      <c r="J4" s="6" t="s">
        <v>255</v>
      </c>
      <c r="K4" s="6">
        <v>40452</v>
      </c>
      <c r="L4" s="6">
        <v>39965</v>
      </c>
      <c r="M4" s="6">
        <v>40238</v>
      </c>
      <c r="N4" s="6">
        <v>40544</v>
      </c>
      <c r="O4" s="45">
        <v>40544</v>
      </c>
      <c r="P4" s="6">
        <v>40299</v>
      </c>
      <c r="Q4" s="6">
        <v>40087</v>
      </c>
      <c r="R4" s="10"/>
    </row>
    <row r="5" spans="1:18" ht="12.75">
      <c r="A5" s="19"/>
      <c r="B5" s="33"/>
      <c r="C5" s="33"/>
      <c r="D5" s="20"/>
      <c r="E5" s="20"/>
      <c r="F5" s="20"/>
      <c r="G5" s="20"/>
      <c r="H5" s="20"/>
      <c r="I5" s="20"/>
      <c r="J5" s="20"/>
      <c r="K5" s="20"/>
      <c r="L5" s="20"/>
      <c r="M5" s="20"/>
      <c r="N5" s="21"/>
      <c r="O5" s="20"/>
      <c r="P5" s="20"/>
      <c r="Q5" s="20"/>
      <c r="R5" s="10"/>
    </row>
    <row r="6" spans="1:18" ht="49.5" customHeight="1">
      <c r="A6" s="1" t="s">
        <v>238</v>
      </c>
      <c r="B6" s="5" t="s">
        <v>15</v>
      </c>
      <c r="C6" s="22" t="s">
        <v>33</v>
      </c>
      <c r="D6" s="5" t="s">
        <v>15</v>
      </c>
      <c r="E6" s="5" t="s">
        <v>15</v>
      </c>
      <c r="F6" s="5" t="s">
        <v>15</v>
      </c>
      <c r="G6" s="5" t="s">
        <v>15</v>
      </c>
      <c r="H6" s="5" t="s">
        <v>15</v>
      </c>
      <c r="I6" s="5" t="s">
        <v>15</v>
      </c>
      <c r="J6" s="5" t="s">
        <v>15</v>
      </c>
      <c r="K6" s="5" t="s">
        <v>15</v>
      </c>
      <c r="L6" s="5" t="s">
        <v>15</v>
      </c>
      <c r="M6" s="22" t="s">
        <v>33</v>
      </c>
      <c r="N6" s="5" t="s">
        <v>15</v>
      </c>
      <c r="O6" s="5" t="s">
        <v>15</v>
      </c>
      <c r="P6" s="6" t="s">
        <v>15</v>
      </c>
      <c r="Q6" s="5" t="s">
        <v>15</v>
      </c>
      <c r="R6" s="10"/>
    </row>
    <row r="7" spans="1:18" ht="12.75">
      <c r="A7" s="19"/>
      <c r="B7" s="33"/>
      <c r="C7" s="33"/>
      <c r="D7" s="20"/>
      <c r="E7" s="20"/>
      <c r="F7" s="20"/>
      <c r="G7" s="20"/>
      <c r="H7" s="20"/>
      <c r="I7" s="20"/>
      <c r="J7" s="20"/>
      <c r="K7" s="20"/>
      <c r="L7" s="20"/>
      <c r="M7" s="20"/>
      <c r="N7" s="21"/>
      <c r="O7" s="20"/>
      <c r="P7" s="20"/>
      <c r="Q7" s="20"/>
      <c r="R7" s="10"/>
    </row>
    <row r="8" spans="1:18" ht="113.25" customHeight="1">
      <c r="A8" s="1" t="s">
        <v>1</v>
      </c>
      <c r="B8" s="5" t="s">
        <v>58</v>
      </c>
      <c r="C8" s="5" t="s">
        <v>223</v>
      </c>
      <c r="D8" s="5" t="s">
        <v>204</v>
      </c>
      <c r="E8" s="5" t="s">
        <v>174</v>
      </c>
      <c r="F8" s="5" t="s">
        <v>47</v>
      </c>
      <c r="G8" s="5" t="s">
        <v>97</v>
      </c>
      <c r="H8" s="5" t="s">
        <v>58</v>
      </c>
      <c r="I8" s="5" t="s">
        <v>277</v>
      </c>
      <c r="J8" s="5" t="s">
        <v>110</v>
      </c>
      <c r="K8" s="5" t="s">
        <v>109</v>
      </c>
      <c r="L8" s="5" t="s">
        <v>92</v>
      </c>
      <c r="M8" s="5" t="s">
        <v>58</v>
      </c>
      <c r="N8" s="5" t="s">
        <v>148</v>
      </c>
      <c r="O8" s="5" t="s">
        <v>125</v>
      </c>
      <c r="P8" s="6" t="s">
        <v>61</v>
      </c>
      <c r="Q8" s="5" t="s">
        <v>58</v>
      </c>
      <c r="R8" s="10"/>
    </row>
    <row r="9" spans="1:18" ht="99.75" customHeight="1">
      <c r="A9" s="1" t="s">
        <v>31</v>
      </c>
      <c r="B9" s="5" t="s">
        <v>15</v>
      </c>
      <c r="C9" s="5" t="s">
        <v>15</v>
      </c>
      <c r="D9" s="5" t="s">
        <v>15</v>
      </c>
      <c r="E9" s="22" t="s">
        <v>203</v>
      </c>
      <c r="F9" s="22" t="s">
        <v>50</v>
      </c>
      <c r="G9" s="22" t="s">
        <v>127</v>
      </c>
      <c r="H9" s="5" t="s">
        <v>15</v>
      </c>
      <c r="I9" s="5" t="s">
        <v>32</v>
      </c>
      <c r="J9" s="23" t="s">
        <v>239</v>
      </c>
      <c r="K9" s="5" t="s">
        <v>15</v>
      </c>
      <c r="L9" s="5" t="s">
        <v>15</v>
      </c>
      <c r="M9" s="5" t="s">
        <v>15</v>
      </c>
      <c r="N9" s="22" t="s">
        <v>150</v>
      </c>
      <c r="O9" s="43" t="s">
        <v>127</v>
      </c>
      <c r="P9" s="22" t="s">
        <v>62</v>
      </c>
      <c r="Q9" s="5" t="s">
        <v>81</v>
      </c>
      <c r="R9" s="10"/>
    </row>
    <row r="10" spans="1:18" ht="293.25">
      <c r="A10" s="1" t="s">
        <v>149</v>
      </c>
      <c r="B10" s="15" t="s">
        <v>108</v>
      </c>
      <c r="C10" s="5" t="s">
        <v>129</v>
      </c>
      <c r="D10" s="5" t="s">
        <v>26</v>
      </c>
      <c r="E10" s="5" t="s">
        <v>26</v>
      </c>
      <c r="F10" s="5" t="s">
        <v>36</v>
      </c>
      <c r="G10" s="5" t="s">
        <v>36</v>
      </c>
      <c r="H10" s="5" t="s">
        <v>171</v>
      </c>
      <c r="I10" s="5" t="s">
        <v>257</v>
      </c>
      <c r="J10" s="5" t="s">
        <v>36</v>
      </c>
      <c r="K10" s="5" t="s">
        <v>36</v>
      </c>
      <c r="L10" s="5" t="s">
        <v>26</v>
      </c>
      <c r="M10" s="5" t="s">
        <v>129</v>
      </c>
      <c r="N10" s="5" t="s">
        <v>129</v>
      </c>
      <c r="O10" s="5" t="s">
        <v>122</v>
      </c>
      <c r="P10" s="6" t="s">
        <v>187</v>
      </c>
      <c r="Q10" s="5" t="s">
        <v>26</v>
      </c>
      <c r="R10" s="10"/>
    </row>
    <row r="11" spans="1:18" ht="103.5" customHeight="1">
      <c r="A11" s="1" t="s">
        <v>136</v>
      </c>
      <c r="B11" s="30" t="s">
        <v>33</v>
      </c>
      <c r="C11" s="5" t="s">
        <v>94</v>
      </c>
      <c r="D11" s="5" t="s">
        <v>40</v>
      </c>
      <c r="E11" s="5" t="s">
        <v>197</v>
      </c>
      <c r="F11" s="5" t="s">
        <v>41</v>
      </c>
      <c r="G11" s="5" t="s">
        <v>94</v>
      </c>
      <c r="H11" s="30" t="s">
        <v>33</v>
      </c>
      <c r="I11" s="5" t="s">
        <v>278</v>
      </c>
      <c r="J11" s="5" t="s">
        <v>55</v>
      </c>
      <c r="K11" s="31" t="s">
        <v>117</v>
      </c>
      <c r="L11" s="5" t="s">
        <v>63</v>
      </c>
      <c r="M11" s="5" t="s">
        <v>130</v>
      </c>
      <c r="N11" s="5" t="s">
        <v>161</v>
      </c>
      <c r="O11" s="22" t="s">
        <v>33</v>
      </c>
      <c r="P11" s="40" t="s">
        <v>33</v>
      </c>
      <c r="Q11" s="5" t="s">
        <v>63</v>
      </c>
      <c r="R11" s="10"/>
    </row>
    <row r="12" spans="1:18" ht="200.25" customHeight="1">
      <c r="A12" s="1" t="s">
        <v>44</v>
      </c>
      <c r="B12" s="30" t="s">
        <v>33</v>
      </c>
      <c r="C12" s="5" t="s">
        <v>216</v>
      </c>
      <c r="D12" s="5" t="s">
        <v>28</v>
      </c>
      <c r="E12" s="23" t="s">
        <v>198</v>
      </c>
      <c r="F12" s="5" t="s">
        <v>37</v>
      </c>
      <c r="G12" s="5" t="s">
        <v>103</v>
      </c>
      <c r="H12" s="30" t="s">
        <v>33</v>
      </c>
      <c r="I12" s="15" t="s">
        <v>258</v>
      </c>
      <c r="J12" s="5" t="s">
        <v>240</v>
      </c>
      <c r="K12" s="31" t="s">
        <v>117</v>
      </c>
      <c r="L12" s="5" t="s">
        <v>84</v>
      </c>
      <c r="M12" s="5" t="s">
        <v>131</v>
      </c>
      <c r="N12" s="5" t="s">
        <v>161</v>
      </c>
      <c r="O12" s="44" t="s">
        <v>209</v>
      </c>
      <c r="P12" s="5" t="s">
        <v>193</v>
      </c>
      <c r="Q12" s="5" t="s">
        <v>64</v>
      </c>
      <c r="R12" s="10"/>
    </row>
    <row r="13" spans="1:18" ht="115.5" customHeight="1">
      <c r="A13" s="1" t="s">
        <v>43</v>
      </c>
      <c r="B13" s="30" t="s">
        <v>33</v>
      </c>
      <c r="C13" s="5" t="s">
        <v>217</v>
      </c>
      <c r="D13" s="5" t="s">
        <v>27</v>
      </c>
      <c r="E13" s="22" t="s">
        <v>33</v>
      </c>
      <c r="F13" s="5" t="s">
        <v>38</v>
      </c>
      <c r="G13" s="5" t="s">
        <v>104</v>
      </c>
      <c r="H13" s="30" t="s">
        <v>33</v>
      </c>
      <c r="I13" s="5" t="s">
        <v>278</v>
      </c>
      <c r="J13" s="15" t="s">
        <v>241</v>
      </c>
      <c r="K13" s="31" t="s">
        <v>118</v>
      </c>
      <c r="L13" s="5" t="s">
        <v>85</v>
      </c>
      <c r="M13" s="5" t="s">
        <v>132</v>
      </c>
      <c r="N13" s="22" t="s">
        <v>33</v>
      </c>
      <c r="O13" s="44" t="s">
        <v>210</v>
      </c>
      <c r="P13" s="6" t="s">
        <v>182</v>
      </c>
      <c r="Q13" s="5" t="s">
        <v>65</v>
      </c>
      <c r="R13" s="10"/>
    </row>
    <row r="14" spans="1:18" ht="215.25" customHeight="1">
      <c r="A14" s="1" t="s">
        <v>42</v>
      </c>
      <c r="B14" s="30" t="s">
        <v>33</v>
      </c>
      <c r="C14" s="30" t="s">
        <v>33</v>
      </c>
      <c r="D14" s="22" t="s">
        <v>33</v>
      </c>
      <c r="E14" s="22" t="s">
        <v>33</v>
      </c>
      <c r="F14" s="5" t="s">
        <v>39</v>
      </c>
      <c r="G14" s="23" t="s">
        <v>102</v>
      </c>
      <c r="H14" s="30" t="s">
        <v>33</v>
      </c>
      <c r="I14" s="15" t="s">
        <v>259</v>
      </c>
      <c r="J14" s="15" t="s">
        <v>242</v>
      </c>
      <c r="K14" s="31" t="s">
        <v>118</v>
      </c>
      <c r="L14" s="5" t="s">
        <v>85</v>
      </c>
      <c r="M14" s="22" t="s">
        <v>33</v>
      </c>
      <c r="N14" s="22" t="s">
        <v>33</v>
      </c>
      <c r="O14" s="22" t="s">
        <v>33</v>
      </c>
      <c r="P14" s="40" t="s">
        <v>33</v>
      </c>
      <c r="Q14" s="22" t="s">
        <v>33</v>
      </c>
      <c r="R14" s="10"/>
    </row>
    <row r="15" spans="1:18" ht="76.5">
      <c r="A15" s="1" t="s">
        <v>2</v>
      </c>
      <c r="B15" s="15" t="s">
        <v>106</v>
      </c>
      <c r="C15" s="15" t="s">
        <v>15</v>
      </c>
      <c r="D15" s="5" t="s">
        <v>15</v>
      </c>
      <c r="E15" s="5" t="s">
        <v>15</v>
      </c>
      <c r="F15" s="5" t="s">
        <v>15</v>
      </c>
      <c r="G15" s="5" t="s">
        <v>15</v>
      </c>
      <c r="H15" s="15" t="s">
        <v>106</v>
      </c>
      <c r="I15" s="15" t="s">
        <v>15</v>
      </c>
      <c r="J15" s="5" t="s">
        <v>15</v>
      </c>
      <c r="K15" s="5" t="s">
        <v>15</v>
      </c>
      <c r="L15" s="5" t="s">
        <v>15</v>
      </c>
      <c r="M15" s="5" t="s">
        <v>15</v>
      </c>
      <c r="N15" s="5" t="s">
        <v>15</v>
      </c>
      <c r="O15" s="44" t="s">
        <v>153</v>
      </c>
      <c r="P15" s="6" t="s">
        <v>15</v>
      </c>
      <c r="Q15" s="5" t="s">
        <v>15</v>
      </c>
      <c r="R15" s="10"/>
    </row>
    <row r="16" spans="1:18" ht="255">
      <c r="A16" s="1" t="s">
        <v>3</v>
      </c>
      <c r="B16" s="35" t="s">
        <v>226</v>
      </c>
      <c r="C16" s="35" t="s">
        <v>16</v>
      </c>
      <c r="D16" s="5" t="s">
        <v>15</v>
      </c>
      <c r="E16" s="22" t="s">
        <v>33</v>
      </c>
      <c r="F16" s="5" t="s">
        <v>15</v>
      </c>
      <c r="G16" s="5" t="s">
        <v>15</v>
      </c>
      <c r="H16" s="35" t="s">
        <v>170</v>
      </c>
      <c r="I16" s="15" t="s">
        <v>15</v>
      </c>
      <c r="J16" s="5" t="s">
        <v>15</v>
      </c>
      <c r="K16" s="5" t="s">
        <v>15</v>
      </c>
      <c r="L16" s="5" t="s">
        <v>15</v>
      </c>
      <c r="M16" s="5" t="s">
        <v>15</v>
      </c>
      <c r="N16" s="23" t="s">
        <v>236</v>
      </c>
      <c r="O16" s="23" t="s">
        <v>126</v>
      </c>
      <c r="P16" s="6" t="s">
        <v>15</v>
      </c>
      <c r="Q16" s="5" t="s">
        <v>75</v>
      </c>
      <c r="R16" s="10"/>
    </row>
    <row r="17" spans="1:18" ht="187.5" customHeight="1">
      <c r="A17" s="1" t="s">
        <v>77</v>
      </c>
      <c r="B17" s="15" t="s">
        <v>32</v>
      </c>
      <c r="C17" s="23" t="s">
        <v>57</v>
      </c>
      <c r="D17" s="23" t="s">
        <v>24</v>
      </c>
      <c r="E17" s="5" t="s">
        <v>32</v>
      </c>
      <c r="F17" s="5" t="s">
        <v>15</v>
      </c>
      <c r="G17" s="5" t="s">
        <v>15</v>
      </c>
      <c r="H17" s="5" t="s">
        <v>15</v>
      </c>
      <c r="I17" s="5" t="s">
        <v>260</v>
      </c>
      <c r="J17" s="5" t="s">
        <v>243</v>
      </c>
      <c r="K17" s="23" t="s">
        <v>114</v>
      </c>
      <c r="L17" s="5" t="s">
        <v>15</v>
      </c>
      <c r="M17" s="23" t="s">
        <v>57</v>
      </c>
      <c r="N17" s="5" t="s">
        <v>15</v>
      </c>
      <c r="O17" s="5" t="s">
        <v>105</v>
      </c>
      <c r="P17" s="6" t="s">
        <v>188</v>
      </c>
      <c r="Q17" s="5" t="s">
        <v>15</v>
      </c>
      <c r="R17" s="10"/>
    </row>
    <row r="18" spans="1:18" ht="140.25">
      <c r="A18" s="1" t="s">
        <v>88</v>
      </c>
      <c r="B18" s="15" t="s">
        <v>32</v>
      </c>
      <c r="C18" s="30" t="s">
        <v>33</v>
      </c>
      <c r="D18" s="23" t="s">
        <v>24</v>
      </c>
      <c r="E18" s="22" t="s">
        <v>33</v>
      </c>
      <c r="F18" s="5" t="s">
        <v>15</v>
      </c>
      <c r="G18" s="5" t="s">
        <v>15</v>
      </c>
      <c r="H18" s="15" t="s">
        <v>32</v>
      </c>
      <c r="I18" s="15" t="s">
        <v>261</v>
      </c>
      <c r="J18" s="5" t="s">
        <v>244</v>
      </c>
      <c r="K18" s="31" t="s">
        <v>66</v>
      </c>
      <c r="L18" s="31" t="s">
        <v>66</v>
      </c>
      <c r="M18" s="23" t="s">
        <v>57</v>
      </c>
      <c r="N18" s="5" t="s">
        <v>15</v>
      </c>
      <c r="O18" s="22" t="s">
        <v>33</v>
      </c>
      <c r="P18" s="22" t="s">
        <v>181</v>
      </c>
      <c r="Q18" s="22" t="s">
        <v>33</v>
      </c>
      <c r="R18" s="10"/>
    </row>
    <row r="19" spans="1:18" ht="124.5" customHeight="1">
      <c r="A19" s="1" t="s">
        <v>11</v>
      </c>
      <c r="B19" s="15" t="s">
        <v>32</v>
      </c>
      <c r="C19" s="30" t="s">
        <v>218</v>
      </c>
      <c r="D19" s="5" t="s">
        <v>32</v>
      </c>
      <c r="E19" s="22" t="s">
        <v>201</v>
      </c>
      <c r="F19" s="5" t="s">
        <v>32</v>
      </c>
      <c r="G19" s="5" t="s">
        <v>32</v>
      </c>
      <c r="H19" s="15" t="s">
        <v>32</v>
      </c>
      <c r="I19" s="15" t="s">
        <v>262</v>
      </c>
      <c r="J19" s="23" t="s">
        <v>245</v>
      </c>
      <c r="K19" s="23" t="s">
        <v>87</v>
      </c>
      <c r="L19" s="31" t="s">
        <v>87</v>
      </c>
      <c r="M19" s="23" t="s">
        <v>57</v>
      </c>
      <c r="N19" s="5" t="s">
        <v>32</v>
      </c>
      <c r="O19" s="46" t="s">
        <v>214</v>
      </c>
      <c r="P19" s="6" t="s">
        <v>189</v>
      </c>
      <c r="Q19" s="22" t="s">
        <v>33</v>
      </c>
      <c r="R19" s="10"/>
    </row>
    <row r="20" spans="1:18" ht="229.5">
      <c r="A20" s="1" t="s">
        <v>76</v>
      </c>
      <c r="B20" s="15" t="s">
        <v>32</v>
      </c>
      <c r="C20" s="23" t="s">
        <v>57</v>
      </c>
      <c r="D20" s="23" t="s">
        <v>25</v>
      </c>
      <c r="E20" s="23" t="s">
        <v>196</v>
      </c>
      <c r="F20" s="5" t="s">
        <v>15</v>
      </c>
      <c r="G20" s="5" t="s">
        <v>15</v>
      </c>
      <c r="H20" s="5" t="s">
        <v>168</v>
      </c>
      <c r="I20" s="23" t="s">
        <v>263</v>
      </c>
      <c r="J20" s="23" t="s">
        <v>246</v>
      </c>
      <c r="K20" s="23" t="s">
        <v>114</v>
      </c>
      <c r="L20" s="23" t="s">
        <v>86</v>
      </c>
      <c r="M20" s="23" t="s">
        <v>57</v>
      </c>
      <c r="N20" s="23" t="s">
        <v>235</v>
      </c>
      <c r="O20" s="5" t="s">
        <v>105</v>
      </c>
      <c r="P20" s="40" t="s">
        <v>186</v>
      </c>
      <c r="Q20" s="31" t="s">
        <v>72</v>
      </c>
      <c r="R20" s="10"/>
    </row>
    <row r="21" spans="1:18" ht="229.5">
      <c r="A21" s="1" t="s">
        <v>18</v>
      </c>
      <c r="B21" s="15" t="s">
        <v>32</v>
      </c>
      <c r="C21" s="23" t="s">
        <v>57</v>
      </c>
      <c r="D21" s="23" t="s">
        <v>25</v>
      </c>
      <c r="E21" s="5" t="s">
        <v>32</v>
      </c>
      <c r="F21" s="5" t="s">
        <v>15</v>
      </c>
      <c r="G21" s="5" t="s">
        <v>15</v>
      </c>
      <c r="H21" s="5" t="s">
        <v>169</v>
      </c>
      <c r="I21" s="23" t="s">
        <v>264</v>
      </c>
      <c r="J21" s="23" t="s">
        <v>246</v>
      </c>
      <c r="K21" s="23" t="s">
        <v>114</v>
      </c>
      <c r="L21" s="23" t="s">
        <v>86</v>
      </c>
      <c r="M21" s="23" t="s">
        <v>57</v>
      </c>
      <c r="N21" s="15" t="s">
        <v>32</v>
      </c>
      <c r="O21" s="5" t="s">
        <v>105</v>
      </c>
      <c r="P21" s="40" t="s">
        <v>186</v>
      </c>
      <c r="Q21" s="31" t="s">
        <v>80</v>
      </c>
      <c r="R21" s="10"/>
    </row>
    <row r="22" spans="1:18" ht="178.5">
      <c r="A22" s="1" t="s">
        <v>157</v>
      </c>
      <c r="B22" s="23" t="s">
        <v>107</v>
      </c>
      <c r="C22" s="5" t="s">
        <v>153</v>
      </c>
      <c r="D22" s="5" t="s">
        <v>153</v>
      </c>
      <c r="E22" s="5" t="s">
        <v>152</v>
      </c>
      <c r="F22" s="5" t="s">
        <v>15</v>
      </c>
      <c r="G22" s="5" t="s">
        <v>15</v>
      </c>
      <c r="H22" s="5" t="s">
        <v>163</v>
      </c>
      <c r="I22" s="5" t="s">
        <v>266</v>
      </c>
      <c r="J22" s="5" t="s">
        <v>247</v>
      </c>
      <c r="K22" s="5" t="s">
        <v>112</v>
      </c>
      <c r="L22" s="5" t="s">
        <v>154</v>
      </c>
      <c r="M22" s="5" t="s">
        <v>15</v>
      </c>
      <c r="N22" s="5" t="s">
        <v>152</v>
      </c>
      <c r="O22" s="5" t="s">
        <v>156</v>
      </c>
      <c r="P22" s="6" t="s">
        <v>190</v>
      </c>
      <c r="Q22" s="5" t="s">
        <v>154</v>
      </c>
      <c r="R22" s="10"/>
    </row>
    <row r="23" spans="1:18" ht="156" customHeight="1">
      <c r="A23" s="1" t="s">
        <v>231</v>
      </c>
      <c r="B23" s="22" t="s">
        <v>33</v>
      </c>
      <c r="C23" s="5" t="s">
        <v>153</v>
      </c>
      <c r="D23" s="5" t="s">
        <v>15</v>
      </c>
      <c r="E23" s="5" t="s">
        <v>15</v>
      </c>
      <c r="F23" s="5" t="s">
        <v>15</v>
      </c>
      <c r="G23" s="5" t="s">
        <v>15</v>
      </c>
      <c r="H23" s="22" t="s">
        <v>33</v>
      </c>
      <c r="I23" s="5" t="s">
        <v>265</v>
      </c>
      <c r="J23" s="22" t="s">
        <v>248</v>
      </c>
      <c r="K23" s="22" t="s">
        <v>30</v>
      </c>
      <c r="L23" s="5" t="s">
        <v>15</v>
      </c>
      <c r="M23" s="5" t="s">
        <v>15</v>
      </c>
      <c r="N23" s="22" t="s">
        <v>155</v>
      </c>
      <c r="O23" s="5" t="s">
        <v>15</v>
      </c>
      <c r="P23" s="40" t="s">
        <v>33</v>
      </c>
      <c r="Q23" s="22" t="s">
        <v>15</v>
      </c>
      <c r="R23" s="10"/>
    </row>
    <row r="24" spans="1:18" ht="161.25" customHeight="1">
      <c r="A24" s="1" t="s">
        <v>73</v>
      </c>
      <c r="B24" s="22" t="s">
        <v>227</v>
      </c>
      <c r="C24" s="5" t="s">
        <v>159</v>
      </c>
      <c r="D24" s="5" t="s">
        <v>15</v>
      </c>
      <c r="E24" s="23" t="s">
        <v>195</v>
      </c>
      <c r="F24" s="5" t="s">
        <v>158</v>
      </c>
      <c r="G24" s="5" t="s">
        <v>159</v>
      </c>
      <c r="H24" s="22" t="s">
        <v>228</v>
      </c>
      <c r="I24" s="5" t="s">
        <v>15</v>
      </c>
      <c r="J24" s="5" t="s">
        <v>15</v>
      </c>
      <c r="K24" s="5" t="s">
        <v>112</v>
      </c>
      <c r="L24" s="5" t="s">
        <v>15</v>
      </c>
      <c r="M24" s="5" t="s">
        <v>159</v>
      </c>
      <c r="N24" s="5" t="s">
        <v>152</v>
      </c>
      <c r="O24" s="23" t="s">
        <v>160</v>
      </c>
      <c r="P24" s="36" t="s">
        <v>183</v>
      </c>
      <c r="Q24" s="5" t="s">
        <v>15</v>
      </c>
      <c r="R24" s="10"/>
    </row>
    <row r="25" spans="1:18" ht="344.25">
      <c r="A25" s="1" t="s">
        <v>230</v>
      </c>
      <c r="B25" s="22" t="s">
        <v>33</v>
      </c>
      <c r="C25" s="5" t="s">
        <v>15</v>
      </c>
      <c r="D25" s="5" t="s">
        <v>15</v>
      </c>
      <c r="E25" s="5" t="s">
        <v>199</v>
      </c>
      <c r="F25" s="5" t="s">
        <v>15</v>
      </c>
      <c r="G25" s="5" t="s">
        <v>15</v>
      </c>
      <c r="H25" s="22" t="s">
        <v>33</v>
      </c>
      <c r="I25" s="5" t="s">
        <v>265</v>
      </c>
      <c r="J25" s="23" t="s">
        <v>249</v>
      </c>
      <c r="K25" s="22" t="s">
        <v>33</v>
      </c>
      <c r="L25" s="5" t="s">
        <v>15</v>
      </c>
      <c r="M25" s="5" t="s">
        <v>15</v>
      </c>
      <c r="N25" s="23" t="s">
        <v>233</v>
      </c>
      <c r="O25" s="44" t="s">
        <v>153</v>
      </c>
      <c r="P25" s="36" t="s">
        <v>191</v>
      </c>
      <c r="Q25" s="5" t="s">
        <v>15</v>
      </c>
      <c r="R25" s="10"/>
    </row>
    <row r="26" spans="1:18" ht="140.25">
      <c r="A26" s="1" t="s">
        <v>45</v>
      </c>
      <c r="B26" s="23" t="s">
        <v>205</v>
      </c>
      <c r="C26" s="23" t="s">
        <v>205</v>
      </c>
      <c r="D26" s="23" t="s">
        <v>205</v>
      </c>
      <c r="E26" s="23" t="s">
        <v>205</v>
      </c>
      <c r="F26" s="5" t="s">
        <v>15</v>
      </c>
      <c r="G26" s="23" t="s">
        <v>205</v>
      </c>
      <c r="H26" s="23" t="s">
        <v>205</v>
      </c>
      <c r="I26" s="23" t="s">
        <v>205</v>
      </c>
      <c r="J26" s="5" t="s">
        <v>250</v>
      </c>
      <c r="K26" s="23" t="s">
        <v>205</v>
      </c>
      <c r="L26" s="22" t="s">
        <v>79</v>
      </c>
      <c r="M26" s="22" t="s">
        <v>33</v>
      </c>
      <c r="N26" s="23" t="s">
        <v>205</v>
      </c>
      <c r="O26" s="22" t="s">
        <v>33</v>
      </c>
      <c r="P26" s="23" t="s">
        <v>205</v>
      </c>
      <c r="Q26" s="22" t="s">
        <v>79</v>
      </c>
      <c r="R26" s="10"/>
    </row>
    <row r="27" spans="1:18" ht="38.25">
      <c r="A27" s="1" t="s">
        <v>10</v>
      </c>
      <c r="B27" s="5" t="s">
        <v>32</v>
      </c>
      <c r="C27" s="5" t="s">
        <v>15</v>
      </c>
      <c r="D27" s="5" t="s">
        <v>32</v>
      </c>
      <c r="E27" s="5" t="s">
        <v>32</v>
      </c>
      <c r="F27" s="5" t="s">
        <v>15</v>
      </c>
      <c r="G27" s="5" t="s">
        <v>32</v>
      </c>
      <c r="H27" s="5" t="s">
        <v>32</v>
      </c>
      <c r="I27" s="5" t="s">
        <v>267</v>
      </c>
      <c r="J27" s="5" t="s">
        <v>15</v>
      </c>
      <c r="K27" s="5" t="s">
        <v>32</v>
      </c>
      <c r="L27" s="5" t="s">
        <v>15</v>
      </c>
      <c r="M27" s="5" t="s">
        <v>15</v>
      </c>
      <c r="N27" s="5" t="s">
        <v>32</v>
      </c>
      <c r="O27" s="5" t="s">
        <v>32</v>
      </c>
      <c r="P27" s="6" t="s">
        <v>192</v>
      </c>
      <c r="Q27" s="5" t="s">
        <v>15</v>
      </c>
      <c r="R27" s="10"/>
    </row>
    <row r="28" spans="1:18" ht="115.5" customHeight="1">
      <c r="A28" s="1" t="s">
        <v>17</v>
      </c>
      <c r="B28" s="5" t="s">
        <v>32</v>
      </c>
      <c r="C28" s="5" t="s">
        <v>32</v>
      </c>
      <c r="D28" s="5" t="s">
        <v>32</v>
      </c>
      <c r="E28" s="5" t="s">
        <v>32</v>
      </c>
      <c r="F28" s="5" t="s">
        <v>15</v>
      </c>
      <c r="G28" s="5" t="s">
        <v>32</v>
      </c>
      <c r="H28" s="5" t="s">
        <v>32</v>
      </c>
      <c r="I28" s="5" t="s">
        <v>268</v>
      </c>
      <c r="J28" s="5" t="s">
        <v>251</v>
      </c>
      <c r="K28" s="5" t="s">
        <v>32</v>
      </c>
      <c r="L28" s="5" t="s">
        <v>15</v>
      </c>
      <c r="M28" s="5" t="s">
        <v>135</v>
      </c>
      <c r="N28" s="5" t="s">
        <v>32</v>
      </c>
      <c r="O28" s="5" t="s">
        <v>32</v>
      </c>
      <c r="P28" s="6" t="s">
        <v>192</v>
      </c>
      <c r="Q28" s="5" t="s">
        <v>15</v>
      </c>
      <c r="R28" s="10"/>
    </row>
    <row r="29" spans="1:18" ht="306">
      <c r="A29" s="1" t="s">
        <v>229</v>
      </c>
      <c r="B29" s="22" t="s">
        <v>33</v>
      </c>
      <c r="C29" s="5" t="s">
        <v>134</v>
      </c>
      <c r="D29" s="22" t="s">
        <v>33</v>
      </c>
      <c r="E29" s="22" t="s">
        <v>33</v>
      </c>
      <c r="F29" s="22" t="s">
        <v>33</v>
      </c>
      <c r="G29" s="22" t="s">
        <v>33</v>
      </c>
      <c r="H29" s="22" t="s">
        <v>33</v>
      </c>
      <c r="I29" s="5" t="s">
        <v>269</v>
      </c>
      <c r="J29" s="5" t="s">
        <v>252</v>
      </c>
      <c r="K29" s="5" t="s">
        <v>113</v>
      </c>
      <c r="L29" s="5" t="s">
        <v>89</v>
      </c>
      <c r="M29" s="5" t="s">
        <v>134</v>
      </c>
      <c r="N29" s="24" t="s">
        <v>33</v>
      </c>
      <c r="O29" s="24" t="s">
        <v>33</v>
      </c>
      <c r="P29" s="40" t="s">
        <v>33</v>
      </c>
      <c r="Q29" s="22" t="s">
        <v>33</v>
      </c>
      <c r="R29" s="10"/>
    </row>
    <row r="30" spans="1:18" ht="127.5">
      <c r="A30" s="1" t="s">
        <v>200</v>
      </c>
      <c r="B30" s="22" t="s">
        <v>33</v>
      </c>
      <c r="C30" s="5" t="s">
        <v>219</v>
      </c>
      <c r="D30" s="5" t="s">
        <v>29</v>
      </c>
      <c r="E30" s="22" t="s">
        <v>33</v>
      </c>
      <c r="F30" s="5" t="s">
        <v>46</v>
      </c>
      <c r="G30" s="5" t="s">
        <v>137</v>
      </c>
      <c r="H30" s="22" t="s">
        <v>33</v>
      </c>
      <c r="I30" s="22" t="s">
        <v>33</v>
      </c>
      <c r="J30" s="5" t="s">
        <v>56</v>
      </c>
      <c r="K30" s="5" t="s">
        <v>116</v>
      </c>
      <c r="L30" s="5" t="s">
        <v>90</v>
      </c>
      <c r="M30" s="5" t="s">
        <v>133</v>
      </c>
      <c r="N30" s="5" t="s">
        <v>162</v>
      </c>
      <c r="O30" s="24" t="s">
        <v>33</v>
      </c>
      <c r="P30" s="5" t="s">
        <v>162</v>
      </c>
      <c r="Q30" s="22" t="s">
        <v>33</v>
      </c>
      <c r="R30" s="10"/>
    </row>
    <row r="31" spans="1:18" ht="409.5">
      <c r="A31" s="1" t="s">
        <v>165</v>
      </c>
      <c r="B31" s="15" t="s">
        <v>139</v>
      </c>
      <c r="C31" s="5" t="s">
        <v>220</v>
      </c>
      <c r="D31" s="23" t="s">
        <v>138</v>
      </c>
      <c r="E31" s="5" t="s">
        <v>123</v>
      </c>
      <c r="F31" s="30" t="s">
        <v>237</v>
      </c>
      <c r="G31" s="5" t="s">
        <v>101</v>
      </c>
      <c r="H31" s="5" t="s">
        <v>166</v>
      </c>
      <c r="I31" s="5" t="s">
        <v>270</v>
      </c>
      <c r="J31" s="5" t="s">
        <v>144</v>
      </c>
      <c r="K31" s="5" t="s">
        <v>115</v>
      </c>
      <c r="L31" s="5" t="s">
        <v>147</v>
      </c>
      <c r="M31" s="5" t="s">
        <v>115</v>
      </c>
      <c r="N31" s="5" t="s">
        <v>151</v>
      </c>
      <c r="O31" s="5" t="s">
        <v>123</v>
      </c>
      <c r="P31" s="23" t="s">
        <v>180</v>
      </c>
      <c r="Q31" s="5" t="s">
        <v>74</v>
      </c>
      <c r="R31" s="10"/>
    </row>
    <row r="32" spans="1:18" ht="76.5">
      <c r="A32" s="1" t="s">
        <v>140</v>
      </c>
      <c r="B32" s="30" t="s">
        <v>33</v>
      </c>
      <c r="C32" s="30" t="s">
        <v>33</v>
      </c>
      <c r="D32" s="23" t="s">
        <v>142</v>
      </c>
      <c r="E32" s="22" t="s">
        <v>33</v>
      </c>
      <c r="F32" s="23" t="s">
        <v>143</v>
      </c>
      <c r="G32" s="22" t="s">
        <v>33</v>
      </c>
      <c r="H32" s="30" t="s">
        <v>33</v>
      </c>
      <c r="I32" s="15" t="s">
        <v>271</v>
      </c>
      <c r="J32" s="23" t="s">
        <v>141</v>
      </c>
      <c r="K32" s="5" t="s">
        <v>145</v>
      </c>
      <c r="L32" s="23" t="s">
        <v>146</v>
      </c>
      <c r="M32" s="22" t="s">
        <v>33</v>
      </c>
      <c r="N32" s="22" t="s">
        <v>33</v>
      </c>
      <c r="O32" s="22" t="s">
        <v>33</v>
      </c>
      <c r="P32" s="40" t="s">
        <v>33</v>
      </c>
      <c r="Q32" s="22" t="s">
        <v>33</v>
      </c>
      <c r="R32" s="10"/>
    </row>
    <row r="33" spans="1:18" ht="77.25" customHeight="1">
      <c r="A33" s="2" t="s">
        <v>253</v>
      </c>
      <c r="B33" s="15" t="s">
        <v>15</v>
      </c>
      <c r="C33" s="22" t="s">
        <v>33</v>
      </c>
      <c r="D33" s="5" t="s">
        <v>15</v>
      </c>
      <c r="E33" s="5" t="s">
        <v>32</v>
      </c>
      <c r="F33" s="5" t="s">
        <v>15</v>
      </c>
      <c r="G33" s="5" t="s">
        <v>15</v>
      </c>
      <c r="H33" s="15" t="s">
        <v>15</v>
      </c>
      <c r="I33" s="15" t="s">
        <v>15</v>
      </c>
      <c r="J33" s="5" t="s">
        <v>15</v>
      </c>
      <c r="K33" s="5" t="s">
        <v>15</v>
      </c>
      <c r="L33" s="5" t="s">
        <v>15</v>
      </c>
      <c r="M33" s="22" t="s">
        <v>33</v>
      </c>
      <c r="N33" s="22" t="s">
        <v>33</v>
      </c>
      <c r="O33" s="42" t="s">
        <v>15</v>
      </c>
      <c r="P33" s="5" t="s">
        <v>32</v>
      </c>
      <c r="Q33" s="5" t="s">
        <v>15</v>
      </c>
      <c r="R33" s="10"/>
    </row>
    <row r="34" spans="1:18" ht="71.25" customHeight="1">
      <c r="A34" s="1" t="s">
        <v>22</v>
      </c>
      <c r="B34" s="30" t="s">
        <v>33</v>
      </c>
      <c r="C34" s="30" t="s">
        <v>33</v>
      </c>
      <c r="D34" s="23" t="s">
        <v>23</v>
      </c>
      <c r="E34" s="6" t="s">
        <v>32</v>
      </c>
      <c r="F34" s="5" t="s">
        <v>15</v>
      </c>
      <c r="G34" s="5" t="s">
        <v>15</v>
      </c>
      <c r="H34" s="30" t="s">
        <v>33</v>
      </c>
      <c r="I34" s="15" t="s">
        <v>272</v>
      </c>
      <c r="J34" s="15" t="s">
        <v>130</v>
      </c>
      <c r="K34" s="5" t="s">
        <v>15</v>
      </c>
      <c r="L34" s="22" t="s">
        <v>33</v>
      </c>
      <c r="M34" s="22" t="s">
        <v>33</v>
      </c>
      <c r="N34" s="23" t="s">
        <v>78</v>
      </c>
      <c r="O34" s="23" t="s">
        <v>124</v>
      </c>
      <c r="P34" s="6" t="s">
        <v>32</v>
      </c>
      <c r="Q34" s="23" t="s">
        <v>78</v>
      </c>
      <c r="R34" s="10"/>
    </row>
    <row r="35" spans="1:18" ht="153" customHeight="1">
      <c r="A35" s="1" t="s">
        <v>206</v>
      </c>
      <c r="B35" s="30" t="s">
        <v>33</v>
      </c>
      <c r="C35" s="30" t="s">
        <v>33</v>
      </c>
      <c r="D35" s="22" t="s">
        <v>30</v>
      </c>
      <c r="E35" s="22" t="s">
        <v>33</v>
      </c>
      <c r="F35" s="22" t="s">
        <v>33</v>
      </c>
      <c r="G35" s="5" t="s">
        <v>15</v>
      </c>
      <c r="H35" s="30" t="s">
        <v>33</v>
      </c>
      <c r="I35" s="15" t="s">
        <v>273</v>
      </c>
      <c r="J35" s="15" t="s">
        <v>254</v>
      </c>
      <c r="K35" s="5" t="s">
        <v>15</v>
      </c>
      <c r="L35" s="22" t="s">
        <v>33</v>
      </c>
      <c r="M35" s="22" t="s">
        <v>33</v>
      </c>
      <c r="N35" s="11" t="s">
        <v>15</v>
      </c>
      <c r="O35" s="24" t="s">
        <v>33</v>
      </c>
      <c r="P35" s="40" t="s">
        <v>33</v>
      </c>
      <c r="Q35" s="22" t="s">
        <v>33</v>
      </c>
      <c r="R35" s="10"/>
    </row>
    <row r="36" spans="1:18" ht="172.5" customHeight="1">
      <c r="A36" s="1" t="s">
        <v>20</v>
      </c>
      <c r="B36" s="30" t="s">
        <v>33</v>
      </c>
      <c r="C36" s="15" t="s">
        <v>15</v>
      </c>
      <c r="D36" s="5" t="s">
        <v>15</v>
      </c>
      <c r="E36" s="22" t="s">
        <v>33</v>
      </c>
      <c r="F36" s="22" t="s">
        <v>33</v>
      </c>
      <c r="G36" s="5" t="s">
        <v>15</v>
      </c>
      <c r="H36" s="30" t="s">
        <v>33</v>
      </c>
      <c r="I36" s="15" t="s">
        <v>15</v>
      </c>
      <c r="J36" s="15" t="s">
        <v>15</v>
      </c>
      <c r="K36" s="5" t="s">
        <v>15</v>
      </c>
      <c r="L36" s="5" t="s">
        <v>15</v>
      </c>
      <c r="M36" s="5" t="s">
        <v>15</v>
      </c>
      <c r="N36" s="11" t="s">
        <v>15</v>
      </c>
      <c r="O36" s="24" t="s">
        <v>33</v>
      </c>
      <c r="P36" s="40" t="s">
        <v>33</v>
      </c>
      <c r="Q36" s="5" t="s">
        <v>15</v>
      </c>
      <c r="R36" s="10"/>
    </row>
    <row r="37" spans="1:18" s="14" customFormat="1" ht="25.5">
      <c r="A37" s="2" t="s">
        <v>184</v>
      </c>
      <c r="B37" s="38"/>
      <c r="C37" s="38"/>
      <c r="D37" s="31"/>
      <c r="E37" s="31"/>
      <c r="F37" s="31"/>
      <c r="G37" s="31"/>
      <c r="H37" s="31"/>
      <c r="I37" s="31"/>
      <c r="J37" s="31"/>
      <c r="K37" s="31"/>
      <c r="L37" s="31"/>
      <c r="M37" s="31"/>
      <c r="N37" s="31"/>
      <c r="O37" s="39"/>
      <c r="P37" s="11" t="s">
        <v>185</v>
      </c>
      <c r="Q37" s="31"/>
      <c r="R37" s="37"/>
    </row>
    <row r="38" spans="1:18" ht="12.75">
      <c r="A38" s="19"/>
      <c r="B38" s="34"/>
      <c r="C38" s="34"/>
      <c r="D38" s="25"/>
      <c r="E38" s="25"/>
      <c r="F38" s="25"/>
      <c r="G38" s="25"/>
      <c r="H38" s="25"/>
      <c r="I38" s="25"/>
      <c r="J38" s="25"/>
      <c r="K38" s="25"/>
      <c r="L38" s="25"/>
      <c r="M38" s="25"/>
      <c r="N38" s="25"/>
      <c r="O38" s="26"/>
      <c r="P38" s="26"/>
      <c r="Q38" s="25"/>
      <c r="R38" s="10"/>
    </row>
    <row r="39" spans="1:18" ht="89.25">
      <c r="A39" s="2" t="s">
        <v>53</v>
      </c>
      <c r="B39" s="15" t="s">
        <v>33</v>
      </c>
      <c r="C39" s="15" t="s">
        <v>33</v>
      </c>
      <c r="D39" s="7" t="s">
        <v>21</v>
      </c>
      <c r="E39" s="7" t="s">
        <v>175</v>
      </c>
      <c r="F39" s="7" t="s">
        <v>33</v>
      </c>
      <c r="G39" s="11" t="s">
        <v>33</v>
      </c>
      <c r="H39" s="15" t="s">
        <v>33</v>
      </c>
      <c r="I39" s="35" t="s">
        <v>274</v>
      </c>
      <c r="J39" s="11" t="s">
        <v>33</v>
      </c>
      <c r="K39" s="11" t="s">
        <v>33</v>
      </c>
      <c r="L39" s="11" t="s">
        <v>91</v>
      </c>
      <c r="M39" s="11" t="s">
        <v>33</v>
      </c>
      <c r="N39" s="11" t="s">
        <v>33</v>
      </c>
      <c r="O39" s="11" t="s">
        <v>33</v>
      </c>
      <c r="P39" s="11" t="s">
        <v>33</v>
      </c>
      <c r="Q39" s="11" t="s">
        <v>33</v>
      </c>
      <c r="R39" s="10"/>
    </row>
    <row r="40" spans="1:18" ht="178.5">
      <c r="A40" s="2" t="s">
        <v>59</v>
      </c>
      <c r="B40" s="17">
        <v>119.95</v>
      </c>
      <c r="C40" s="17">
        <f>79*1.19</f>
        <v>94.00999999999999</v>
      </c>
      <c r="D40" s="7">
        <f>105.76*1.19</f>
        <v>125.8544</v>
      </c>
      <c r="E40" s="7" t="s">
        <v>176</v>
      </c>
      <c r="F40" s="5" t="s">
        <v>48</v>
      </c>
      <c r="G40" s="11" t="s">
        <v>98</v>
      </c>
      <c r="H40" s="12">
        <v>98.53</v>
      </c>
      <c r="I40" s="12" t="s">
        <v>275</v>
      </c>
      <c r="J40" s="5" t="s">
        <v>51</v>
      </c>
      <c r="K40" s="5" t="s">
        <v>119</v>
      </c>
      <c r="L40" s="12">
        <v>116.62</v>
      </c>
      <c r="M40" s="12">
        <v>105.91</v>
      </c>
      <c r="N40" s="12" t="s">
        <v>207</v>
      </c>
      <c r="O40" s="12">
        <v>139.23</v>
      </c>
      <c r="P40" s="12">
        <v>214.21</v>
      </c>
      <c r="Q40" s="12">
        <f>95*1.19</f>
        <v>113.05</v>
      </c>
      <c r="R40" s="10"/>
    </row>
    <row r="41" spans="1:18" ht="178.5">
      <c r="A41" s="2" t="s">
        <v>60</v>
      </c>
      <c r="B41" s="17">
        <v>209.92</v>
      </c>
      <c r="C41" s="17">
        <f>(79+56)*1.19</f>
        <v>160.65</v>
      </c>
      <c r="D41" s="7">
        <f>86.81*1.19*2</f>
        <v>206.6078</v>
      </c>
      <c r="E41" s="7" t="s">
        <v>177</v>
      </c>
      <c r="F41" s="5" t="s">
        <v>49</v>
      </c>
      <c r="G41" s="11" t="s">
        <v>99</v>
      </c>
      <c r="H41" s="5">
        <f>83.81+98.53</f>
        <v>182.34</v>
      </c>
      <c r="I41" s="12" t="s">
        <v>276</v>
      </c>
      <c r="J41" s="5" t="s">
        <v>52</v>
      </c>
      <c r="K41" s="5" t="s">
        <v>120</v>
      </c>
      <c r="L41" s="12">
        <v>209.44</v>
      </c>
      <c r="M41" s="12">
        <v>184.45</v>
      </c>
      <c r="N41" s="12" t="s">
        <v>208</v>
      </c>
      <c r="O41" s="12">
        <v>236.69</v>
      </c>
      <c r="P41" s="12">
        <v>385.54</v>
      </c>
      <c r="Q41" s="12">
        <f>95*1.19+75*1.19</f>
        <v>202.3</v>
      </c>
      <c r="R41" s="10"/>
    </row>
    <row r="42" spans="1:17" ht="12.75">
      <c r="A42" s="27"/>
      <c r="B42" s="28"/>
      <c r="C42" s="28"/>
      <c r="D42" s="29"/>
      <c r="E42" s="29"/>
      <c r="F42" s="29"/>
      <c r="G42" s="29"/>
      <c r="H42" s="29"/>
      <c r="I42" s="29"/>
      <c r="J42" s="29"/>
      <c r="K42" s="29"/>
      <c r="L42" s="29"/>
      <c r="M42" s="29"/>
      <c r="N42" s="29"/>
      <c r="O42" s="29"/>
      <c r="P42" s="29"/>
      <c r="Q42" s="29"/>
    </row>
    <row r="43" spans="1:17" ht="380.25" customHeight="1">
      <c r="A43" s="2" t="s">
        <v>12</v>
      </c>
      <c r="B43" s="30" t="s">
        <v>33</v>
      </c>
      <c r="C43" s="30" t="s">
        <v>33</v>
      </c>
      <c r="D43" s="22" t="s">
        <v>33</v>
      </c>
      <c r="E43" s="22" t="s">
        <v>33</v>
      </c>
      <c r="F43" s="22" t="s">
        <v>33</v>
      </c>
      <c r="G43" s="22" t="s">
        <v>33</v>
      </c>
      <c r="H43" s="5" t="s">
        <v>167</v>
      </c>
      <c r="I43" s="22" t="s">
        <v>33</v>
      </c>
      <c r="J43" s="22" t="s">
        <v>33</v>
      </c>
      <c r="K43" s="22" t="s">
        <v>33</v>
      </c>
      <c r="L43" s="22" t="s">
        <v>33</v>
      </c>
      <c r="M43" s="22" t="s">
        <v>33</v>
      </c>
      <c r="N43" s="22" t="s">
        <v>33</v>
      </c>
      <c r="O43" s="5" t="s">
        <v>128</v>
      </c>
      <c r="P43" s="5" t="s">
        <v>179</v>
      </c>
      <c r="Q43" s="22" t="s">
        <v>33</v>
      </c>
    </row>
    <row r="44" spans="1:17" ht="12.75">
      <c r="A44" s="3"/>
      <c r="B44" s="18"/>
      <c r="C44" s="18"/>
      <c r="D44" s="8"/>
      <c r="E44" s="8"/>
      <c r="F44" s="9"/>
      <c r="G44" s="9"/>
      <c r="H44" s="9"/>
      <c r="I44" s="9"/>
      <c r="J44" s="9"/>
      <c r="K44" s="9"/>
      <c r="L44" s="9"/>
      <c r="M44" s="13"/>
      <c r="N44" s="9"/>
      <c r="P44" s="9"/>
      <c r="Q44" s="9"/>
    </row>
    <row r="45" ht="76.5">
      <c r="A45" s="4" t="s">
        <v>35</v>
      </c>
    </row>
    <row r="46" spans="1:17" ht="12.75">
      <c r="A46" s="48" t="s">
        <v>96</v>
      </c>
      <c r="B46" s="48"/>
      <c r="C46" s="48"/>
      <c r="D46" s="48"/>
      <c r="E46" s="48"/>
      <c r="F46" s="48"/>
      <c r="G46" s="48"/>
      <c r="H46" s="48"/>
      <c r="I46" s="48"/>
      <c r="J46" s="48"/>
      <c r="K46" s="48"/>
      <c r="L46" s="48"/>
      <c r="M46" s="48"/>
      <c r="N46" s="48"/>
      <c r="O46" s="48"/>
      <c r="P46" s="48"/>
      <c r="Q46" s="48"/>
    </row>
    <row r="47" spans="1:17" ht="12.75">
      <c r="A47" s="48" t="s">
        <v>172</v>
      </c>
      <c r="B47" s="48"/>
      <c r="C47" s="48"/>
      <c r="D47" s="48"/>
      <c r="E47" s="48"/>
      <c r="F47" s="48"/>
      <c r="G47" s="48"/>
      <c r="H47" s="48"/>
      <c r="I47" s="48"/>
      <c r="J47" s="48"/>
      <c r="K47" s="48"/>
      <c r="L47" s="48"/>
      <c r="M47" s="48"/>
      <c r="N47" s="48"/>
      <c r="O47" s="48"/>
      <c r="P47" s="48"/>
      <c r="Q47" s="48"/>
    </row>
    <row r="48" spans="1:14" ht="12.75">
      <c r="A48" s="48" t="s">
        <v>212</v>
      </c>
      <c r="B48" s="49"/>
      <c r="C48" s="49"/>
      <c r="D48" s="49"/>
      <c r="E48" s="49"/>
      <c r="F48" s="49"/>
      <c r="G48" s="49"/>
      <c r="H48" s="49"/>
      <c r="I48" s="49"/>
      <c r="J48" s="49"/>
      <c r="K48" s="49"/>
      <c r="L48" s="49"/>
      <c r="M48" s="49"/>
      <c r="N48" s="47"/>
    </row>
    <row r="49" spans="1:15" ht="12.75">
      <c r="A49" s="48" t="s">
        <v>279</v>
      </c>
      <c r="B49" s="49"/>
      <c r="C49" s="49"/>
      <c r="D49" s="49"/>
      <c r="E49" s="49"/>
      <c r="F49" s="49"/>
      <c r="G49" s="49"/>
      <c r="H49" s="49"/>
      <c r="I49" s="49"/>
      <c r="J49" s="49"/>
      <c r="K49" s="49"/>
      <c r="L49" s="49"/>
      <c r="M49" s="49"/>
      <c r="N49" s="49"/>
      <c r="O49" s="49"/>
    </row>
    <row r="52" ht="12.75">
      <c r="A52" s="50" t="s">
        <v>281</v>
      </c>
    </row>
  </sheetData>
  <sheetProtection/>
  <mergeCells count="4">
    <mergeCell ref="A46:Q46"/>
    <mergeCell ref="A47:Q47"/>
    <mergeCell ref="A48:M48"/>
    <mergeCell ref="A49:O49"/>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 Witte</dc:creator>
  <cp:keywords/>
  <dc:description/>
  <cp:lastModifiedBy>Stephan Witte</cp:lastModifiedBy>
  <dcterms:created xsi:type="dcterms:W3CDTF">2010-08-18T19:21:22Z</dcterms:created>
  <dcterms:modified xsi:type="dcterms:W3CDTF">2011-04-18T11:02:55Z</dcterms:modified>
  <cp:category/>
  <cp:version/>
  <cp:contentType/>
  <cp:contentStatus/>
</cp:coreProperties>
</file>