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<sst xmlns="http://schemas.openxmlformats.org/spreadsheetml/2006/main" count="88" uniqueCount="42">
  <si>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Berufsgruppe A (Alter 30)</t>
  </si>
  <si>
    <t>Berufsgruppe B (Alter 30)</t>
  </si>
  <si>
    <t>Berufsgruppe K (Alter 10)</t>
  </si>
  <si>
    <t>n.m.</t>
  </si>
  <si>
    <t>Versicherungssumme: 100.000 Euro Invalidität ohne Progression</t>
  </si>
  <si>
    <t>Versicherungssumme: 100.000 Euro Invalidität mit 500 % Progression</t>
  </si>
  <si>
    <t>151,13 € (Frauen) bzw. 163,03 € (Männer)</t>
  </si>
  <si>
    <t>Durchschnitt:</t>
  </si>
  <si>
    <t>99,96 € (Frauen) bzw. 134,47 € (Männer)</t>
  </si>
  <si>
    <t>173,74 € (Frauen) bzw. 233,24 €</t>
  </si>
  <si>
    <t>152,32 € (Frauen) bzw. 204,68 € (Männer)</t>
  </si>
  <si>
    <t>Mindestanforderungen WFS erfüllt?</t>
  </si>
  <si>
    <t>nein</t>
  </si>
  <si>
    <t>ja</t>
  </si>
  <si>
    <t>n.m = Berechnung nicht möglich, da Mindestbeitrag unterschritten</t>
  </si>
  <si>
    <r>
      <t>Alte Leipziger</t>
    </r>
    <r>
      <rPr>
        <sz val="10"/>
        <rFont val="Arial"/>
        <family val="0"/>
      </rPr>
      <t xml:space="preserve"> (XXL)</t>
    </r>
  </si>
  <si>
    <r>
      <t xml:space="preserve">ConceptIF </t>
    </r>
    <r>
      <rPr>
        <sz val="10"/>
        <rFont val="Arial"/>
        <family val="0"/>
      </rPr>
      <t>(Konzept II mit CIF-Deckung)</t>
    </r>
  </si>
  <si>
    <r>
      <t>ConceptIF</t>
    </r>
    <r>
      <rPr>
        <sz val="10"/>
        <rFont val="Arial"/>
        <family val="0"/>
      </rPr>
      <t xml:space="preserve"> (Konzept III)</t>
    </r>
  </si>
  <si>
    <r>
      <t xml:space="preserve">Generali </t>
    </r>
    <r>
      <rPr>
        <sz val="10"/>
        <rFont val="Arial"/>
        <family val="0"/>
      </rPr>
      <t>(KomfortPlus)</t>
    </r>
  </si>
  <si>
    <r>
      <t xml:space="preserve">Gothaer </t>
    </r>
    <r>
      <rPr>
        <sz val="10"/>
        <rFont val="Arial"/>
        <family val="0"/>
      </rPr>
      <t>(Top)</t>
    </r>
  </si>
  <si>
    <r>
      <t>Gothaer</t>
    </r>
    <r>
      <rPr>
        <sz val="10"/>
        <rFont val="Arial"/>
        <family val="0"/>
      </rPr>
      <t xml:space="preserve"> (Top mit PlusDeckung)</t>
    </r>
  </si>
  <si>
    <r>
      <t>Haftpflichtkasse Darmstadt</t>
    </r>
    <r>
      <rPr>
        <sz val="10"/>
        <rFont val="Arial"/>
        <family val="0"/>
      </rPr>
      <t xml:space="preserve"> (Komfortschutz Plus)</t>
    </r>
  </si>
  <si>
    <r>
      <t xml:space="preserve">Haftpflichtkasse Darmstadt </t>
    </r>
    <r>
      <rPr>
        <sz val="10"/>
        <rFont val="Arial"/>
        <family val="0"/>
      </rPr>
      <t>(Vollschutz)</t>
    </r>
  </si>
  <si>
    <r>
      <t>InterRisk</t>
    </r>
    <r>
      <rPr>
        <sz val="10"/>
        <rFont val="Arial"/>
        <family val="0"/>
      </rPr>
      <t xml:space="preserve"> (XXL)</t>
    </r>
  </si>
  <si>
    <r>
      <t>InterRisk</t>
    </r>
    <r>
      <rPr>
        <sz val="10"/>
        <rFont val="Arial"/>
        <family val="0"/>
      </rPr>
      <t xml:space="preserve"> (i-MAX)</t>
    </r>
  </si>
  <si>
    <r>
      <t xml:space="preserve">Janitos </t>
    </r>
    <r>
      <rPr>
        <sz val="10"/>
        <rFont val="Arial"/>
        <family val="0"/>
      </rPr>
      <t>(Balance)</t>
    </r>
  </si>
  <si>
    <r>
      <t>Janitos</t>
    </r>
    <r>
      <rPr>
        <sz val="10"/>
        <rFont val="Arial"/>
        <family val="0"/>
      </rPr>
      <t xml:space="preserve"> (Best Selection)</t>
    </r>
  </si>
  <si>
    <r>
      <t xml:space="preserve">Konzept &amp; Marketing </t>
    </r>
    <r>
      <rPr>
        <sz val="10"/>
        <rFont val="Arial"/>
        <family val="0"/>
      </rPr>
      <t>(U4 advanced)</t>
    </r>
  </si>
  <si>
    <r>
      <t>Konzept &amp; Marketing</t>
    </r>
    <r>
      <rPr>
        <sz val="10"/>
        <rFont val="Arial"/>
        <family val="0"/>
      </rPr>
      <t xml:space="preserve"> (U4 complete)</t>
    </r>
  </si>
  <si>
    <r>
      <t>NV-Versicherungen</t>
    </r>
    <r>
      <rPr>
        <sz val="10"/>
        <rFont val="Arial"/>
        <family val="0"/>
      </rPr>
      <t xml:space="preserve"> (Premium)</t>
    </r>
  </si>
  <si>
    <r>
      <t>VHV</t>
    </r>
    <r>
      <rPr>
        <sz val="10"/>
        <rFont val="Arial"/>
        <family val="0"/>
      </rPr>
      <t xml:space="preserve"> (Klassik-Garant)</t>
    </r>
  </si>
  <si>
    <r>
      <t>VHV</t>
    </r>
    <r>
      <rPr>
        <sz val="10"/>
        <rFont val="Arial"/>
        <family val="0"/>
      </rPr>
      <t xml:space="preserve"> (Klassik-Garant mit Exklusiv-Baustein)</t>
    </r>
  </si>
  <si>
    <r>
      <t>Volkswohl Bund</t>
    </r>
    <r>
      <rPr>
        <sz val="10"/>
        <rFont val="Arial"/>
        <family val="0"/>
      </rPr>
      <t xml:space="preserve"> (UnfallEasy KomfortPlus)</t>
    </r>
  </si>
  <si>
    <r>
      <t>Ammerländer</t>
    </r>
    <r>
      <rPr>
        <sz val="10"/>
        <rFont val="Arial"/>
        <family val="0"/>
      </rPr>
      <t xml:space="preserve"> (Excellent)</t>
    </r>
  </si>
  <si>
    <r>
      <t xml:space="preserve">ConceptIF </t>
    </r>
    <r>
      <rPr>
        <sz val="10"/>
        <rFont val="Arial"/>
        <family val="0"/>
      </rPr>
      <t>(Konzept III)</t>
    </r>
  </si>
  <si>
    <r>
      <t>InterRisk</t>
    </r>
    <r>
      <rPr>
        <sz val="10"/>
        <rFont val="Arial"/>
        <family val="0"/>
      </rPr>
      <t xml:space="preserve"> (XXL mit Plus-Progression)</t>
    </r>
  </si>
  <si>
    <r>
      <t>InterRisk</t>
    </r>
    <r>
      <rPr>
        <sz val="10"/>
        <rFont val="Arial"/>
        <family val="0"/>
      </rPr>
      <t xml:space="preserve"> (i-MAX mit Plus-Progression)</t>
    </r>
  </si>
  <si>
    <r>
      <t>Volkswohl Bund</t>
    </r>
    <r>
      <rPr>
        <sz val="10"/>
        <rFont val="Arial"/>
        <family val="0"/>
      </rPr>
      <t xml:space="preserve"> (UnfallEasy KomfortPlus mit Progression 500Plus)</t>
    </r>
  </si>
  <si>
    <t>Beispielhafte Prämien in der Unfallversicherung</t>
  </si>
  <si>
    <r>
      <t>Swiss Life</t>
    </r>
    <r>
      <rPr>
        <sz val="10"/>
        <rFont val="Arial"/>
        <family val="2"/>
      </rPr>
      <t xml:space="preserve"> (Primus Plus)</t>
    </r>
  </si>
  <si>
    <r>
      <t>SLP</t>
    </r>
    <r>
      <rPr>
        <sz val="10"/>
        <rFont val="Arial"/>
        <family val="2"/>
      </rPr>
      <t xml:space="preserve"> (Primus Plus mit Premium Progression)</t>
    </r>
  </si>
  <si>
    <r>
      <t>Stand:</t>
    </r>
    <r>
      <rPr>
        <sz val="10"/>
        <rFont val="Arial"/>
        <family val="0"/>
      </rPr>
      <t xml:space="preserve"> 21.03.2011. Alle Angaben ohne Gewähr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</si>
</sst>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4" fontId="0" fillId="0" borderId="1" xfId="18" applyFon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8" applyBorder="1" applyAlignment="1">
      <alignment horizontal="center"/>
    </xf>
    <xf numFmtId="44" fontId="0" fillId="2" borderId="1" xfId="18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4" fontId="1" fillId="3" borderId="1" xfId="18" applyFont="1" applyFill="1" applyBorder="1" applyAlignment="1">
      <alignment horizontal="center"/>
    </xf>
    <xf numFmtId="44" fontId="0" fillId="4" borderId="1" xfId="18" applyFill="1" applyBorder="1" applyAlignment="1">
      <alignment horizontal="center"/>
    </xf>
    <xf numFmtId="44" fontId="0" fillId="4" borderId="1" xfId="18" applyFill="1" applyBorder="1" applyAlignment="1">
      <alignment/>
    </xf>
    <xf numFmtId="44" fontId="0" fillId="2" borderId="1" xfId="18" applyFill="1" applyBorder="1" applyAlignment="1">
      <alignment/>
    </xf>
    <xf numFmtId="44" fontId="0" fillId="2" borderId="1" xfId="18" applyFill="1" applyBorder="1" applyAlignment="1">
      <alignment horizontal="center" vertical="top" wrapText="1"/>
    </xf>
    <xf numFmtId="44" fontId="0" fillId="0" borderId="0" xfId="18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 vertical="top" wrapText="1"/>
    </xf>
    <xf numFmtId="44" fontId="0" fillId="4" borderId="1" xfId="18" applyFill="1" applyBorder="1" applyAlignment="1">
      <alignment horizontal="center" vertical="top" wrapText="1"/>
    </xf>
    <xf numFmtId="44" fontId="0" fillId="5" borderId="1" xfId="18" applyFont="1" applyFill="1" applyBorder="1" applyAlignment="1">
      <alignment horizontal="center" vertical="top" wrapText="1"/>
    </xf>
    <xf numFmtId="44" fontId="0" fillId="5" borderId="1" xfId="18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="70" zoomScaleNormal="70" workbookViewId="0" topLeftCell="A1">
      <selection activeCell="K23" sqref="K23"/>
    </sheetView>
  </sheetViews>
  <sheetFormatPr defaultColWidth="11.421875" defaultRowHeight="12.75"/>
  <cols>
    <col min="1" max="1" width="43.00390625" style="0" customWidth="1"/>
    <col min="2" max="2" width="23.28125" style="0" customWidth="1"/>
    <col min="3" max="3" width="20.57421875" style="0" customWidth="1"/>
    <col min="4" max="4" width="15.7109375" style="0" customWidth="1"/>
    <col min="5" max="5" width="17.28125" style="0" customWidth="1"/>
  </cols>
  <sheetData>
    <row r="1" spans="1:5" s="34" customFormat="1" ht="20.25">
      <c r="A1" s="38" t="s">
        <v>38</v>
      </c>
      <c r="B1" s="38"/>
      <c r="C1" s="38"/>
      <c r="D1" s="38"/>
      <c r="E1" s="38"/>
    </row>
    <row r="3" spans="1:256" s="1" customFormat="1" ht="15.75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3"/>
    </row>
    <row r="5" spans="1:5" s="5" customFormat="1" ht="25.5">
      <c r="A5" s="6"/>
      <c r="B5" s="7" t="s">
        <v>11</v>
      </c>
      <c r="C5" s="7" t="s">
        <v>0</v>
      </c>
      <c r="D5" s="7" t="s">
        <v>1</v>
      </c>
      <c r="E5" s="7" t="s">
        <v>2</v>
      </c>
    </row>
    <row r="6" spans="1:5" ht="12.75">
      <c r="A6" s="23" t="s">
        <v>15</v>
      </c>
      <c r="B6" s="20" t="s">
        <v>12</v>
      </c>
      <c r="C6" s="14">
        <v>148.75</v>
      </c>
      <c r="D6" s="14">
        <v>232.05</v>
      </c>
      <c r="E6" s="14">
        <v>69.02</v>
      </c>
    </row>
    <row r="7" spans="1:5" ht="12.75">
      <c r="A7" s="23" t="s">
        <v>16</v>
      </c>
      <c r="B7" s="20" t="s">
        <v>12</v>
      </c>
      <c r="C7" s="11">
        <v>69.14</v>
      </c>
      <c r="D7" s="11">
        <v>124.15</v>
      </c>
      <c r="E7" s="11">
        <v>44.6</v>
      </c>
    </row>
    <row r="8" spans="1:5" ht="12.75">
      <c r="A8" s="23" t="s">
        <v>17</v>
      </c>
      <c r="B8" s="20" t="s">
        <v>12</v>
      </c>
      <c r="C8" s="11">
        <v>58.31</v>
      </c>
      <c r="D8" s="11">
        <v>85.68</v>
      </c>
      <c r="E8" s="11">
        <v>42.84</v>
      </c>
    </row>
    <row r="9" spans="1:5" ht="12.75">
      <c r="A9" s="23" t="s">
        <v>18</v>
      </c>
      <c r="B9" s="20" t="s">
        <v>12</v>
      </c>
      <c r="C9" s="14">
        <v>172.43</v>
      </c>
      <c r="D9" s="14">
        <v>275.89</v>
      </c>
      <c r="E9" s="14">
        <v>74.11</v>
      </c>
    </row>
    <row r="10" spans="1:5" ht="12.75">
      <c r="A10" s="23" t="s">
        <v>19</v>
      </c>
      <c r="B10" s="20" t="s">
        <v>12</v>
      </c>
      <c r="C10" s="11">
        <v>95.56</v>
      </c>
      <c r="D10" s="14">
        <v>171.48</v>
      </c>
      <c r="E10" s="14">
        <v>61.52</v>
      </c>
    </row>
    <row r="11" spans="1:5" ht="12.75">
      <c r="A11" s="23" t="s">
        <v>20</v>
      </c>
      <c r="B11" s="20" t="s">
        <v>12</v>
      </c>
      <c r="C11" s="14">
        <v>109.89</v>
      </c>
      <c r="D11" s="14">
        <v>197.2</v>
      </c>
      <c r="E11" s="14">
        <v>70.75</v>
      </c>
    </row>
    <row r="12" spans="1:5" ht="12.75">
      <c r="A12" s="23" t="s">
        <v>21</v>
      </c>
      <c r="B12" s="19" t="s">
        <v>13</v>
      </c>
      <c r="C12" s="11">
        <v>85.68</v>
      </c>
      <c r="D12" s="11">
        <v>146.73</v>
      </c>
      <c r="E12" s="8" t="s">
        <v>3</v>
      </c>
    </row>
    <row r="13" spans="1:5" ht="12.75">
      <c r="A13" s="23" t="s">
        <v>22</v>
      </c>
      <c r="B13" s="19" t="s">
        <v>13</v>
      </c>
      <c r="C13" s="11">
        <v>95.2</v>
      </c>
      <c r="D13" s="14">
        <v>163.03</v>
      </c>
      <c r="E13" s="11">
        <v>54.74</v>
      </c>
    </row>
    <row r="14" spans="1:5" ht="12.75">
      <c r="A14" s="23" t="s">
        <v>23</v>
      </c>
      <c r="B14" s="19" t="s">
        <v>13</v>
      </c>
      <c r="C14" s="11">
        <v>95.2</v>
      </c>
      <c r="D14" s="11">
        <v>148.75</v>
      </c>
      <c r="E14" s="14">
        <v>59.5</v>
      </c>
    </row>
    <row r="15" spans="1:5" ht="12.75">
      <c r="A15" s="23" t="s">
        <v>24</v>
      </c>
      <c r="B15" s="19" t="s">
        <v>13</v>
      </c>
      <c r="C15" s="14">
        <v>104.72</v>
      </c>
      <c r="D15" s="14">
        <v>166.6</v>
      </c>
      <c r="E15" s="14">
        <v>66.64</v>
      </c>
    </row>
    <row r="16" spans="1:8" ht="12.75">
      <c r="A16" s="30" t="s">
        <v>25</v>
      </c>
      <c r="B16" s="21" t="s">
        <v>12</v>
      </c>
      <c r="C16" s="11">
        <v>78.54</v>
      </c>
      <c r="D16" s="11">
        <v>78.54</v>
      </c>
      <c r="E16" s="11">
        <v>47.6</v>
      </c>
      <c r="H16" s="18"/>
    </row>
    <row r="17" spans="1:5" ht="12.75">
      <c r="A17" s="30" t="s">
        <v>26</v>
      </c>
      <c r="B17" s="21" t="s">
        <v>12</v>
      </c>
      <c r="C17" s="16">
        <v>91.63</v>
      </c>
      <c r="D17" s="16">
        <v>91.63</v>
      </c>
      <c r="E17" s="16">
        <v>54.74</v>
      </c>
    </row>
    <row r="18" spans="1:5" ht="12.75">
      <c r="A18" s="31" t="s">
        <v>27</v>
      </c>
      <c r="B18" s="22" t="s">
        <v>12</v>
      </c>
      <c r="C18" s="16">
        <v>90.44</v>
      </c>
      <c r="D18" s="16">
        <v>149.14</v>
      </c>
      <c r="E18" s="16">
        <v>57.12</v>
      </c>
    </row>
    <row r="19" spans="1:5" ht="12.75">
      <c r="A19" s="23" t="s">
        <v>28</v>
      </c>
      <c r="B19" s="20" t="s">
        <v>12</v>
      </c>
      <c r="C19" s="14">
        <v>111.06</v>
      </c>
      <c r="D19" s="14">
        <v>185.64</v>
      </c>
      <c r="E19" s="11">
        <v>57.12</v>
      </c>
    </row>
    <row r="20" spans="1:5" ht="12.75">
      <c r="A20" s="23" t="s">
        <v>29</v>
      </c>
      <c r="B20" s="19" t="s">
        <v>13</v>
      </c>
      <c r="C20" s="11">
        <v>89.25</v>
      </c>
      <c r="D20" s="14">
        <v>172.55</v>
      </c>
      <c r="E20" s="11">
        <v>45.22</v>
      </c>
    </row>
    <row r="21" spans="1:5" ht="12.75">
      <c r="A21" s="23" t="s">
        <v>39</v>
      </c>
      <c r="B21" s="19" t="s">
        <v>13</v>
      </c>
      <c r="C21" s="14">
        <v>111.86</v>
      </c>
      <c r="D21" s="14">
        <v>172.55</v>
      </c>
      <c r="E21" s="14">
        <v>74.97</v>
      </c>
    </row>
    <row r="22" spans="1:5" ht="12.75">
      <c r="A22" s="23" t="s">
        <v>30</v>
      </c>
      <c r="B22" s="19" t="s">
        <v>13</v>
      </c>
      <c r="C22" s="11">
        <v>86.87</v>
      </c>
      <c r="D22" s="11">
        <v>148.75</v>
      </c>
      <c r="E22" s="11">
        <v>47.6</v>
      </c>
    </row>
    <row r="23" spans="1:5" ht="12.75">
      <c r="A23" s="23" t="s">
        <v>31</v>
      </c>
      <c r="B23" s="19" t="s">
        <v>13</v>
      </c>
      <c r="C23" s="11">
        <v>97.58</v>
      </c>
      <c r="D23" s="14">
        <v>166.6</v>
      </c>
      <c r="E23" s="11">
        <v>51.17</v>
      </c>
    </row>
    <row r="24" spans="1:5" s="5" customFormat="1" ht="25.5">
      <c r="A24" s="32" t="s">
        <v>32</v>
      </c>
      <c r="B24" s="26" t="s">
        <v>12</v>
      </c>
      <c r="C24" s="29" t="s">
        <v>8</v>
      </c>
      <c r="D24" s="27">
        <v>213.01</v>
      </c>
      <c r="E24" s="27">
        <v>58.31</v>
      </c>
    </row>
    <row r="25" spans="1:5" ht="12.75">
      <c r="A25" s="12" t="s">
        <v>7</v>
      </c>
      <c r="B25" s="12"/>
      <c r="C25" s="13">
        <f>(SUM(C6:C23)+99.96+134.47)/20</f>
        <v>101.32700000000001</v>
      </c>
      <c r="D25" s="13">
        <f>SUM(D6:D24)/19</f>
        <v>162.63000000000002</v>
      </c>
      <c r="E25" s="13">
        <f>SUM(E6:E24)/18</f>
        <v>57.64277777777779</v>
      </c>
    </row>
    <row r="26" spans="1:5" ht="12.75">
      <c r="A26" s="9"/>
      <c r="B26" s="9"/>
      <c r="C26" s="10"/>
      <c r="D26" s="10"/>
      <c r="E26" s="10"/>
    </row>
    <row r="27" spans="1:5" s="1" customFormat="1" ht="15.75">
      <c r="A27" s="39" t="s">
        <v>5</v>
      </c>
      <c r="B27" s="39"/>
      <c r="C27" s="39"/>
      <c r="D27" s="39"/>
      <c r="E27" s="39"/>
    </row>
    <row r="29" spans="1:5" s="5" customFormat="1" ht="25.5">
      <c r="A29" s="3"/>
      <c r="B29" s="7" t="s">
        <v>11</v>
      </c>
      <c r="C29" s="7" t="s">
        <v>0</v>
      </c>
      <c r="D29" s="7" t="s">
        <v>1</v>
      </c>
      <c r="E29" s="7" t="s">
        <v>2</v>
      </c>
    </row>
    <row r="30" spans="1:5" ht="12.75">
      <c r="A30" s="23" t="s">
        <v>15</v>
      </c>
      <c r="B30" s="20" t="s">
        <v>12</v>
      </c>
      <c r="C30" s="14">
        <v>232.05</v>
      </c>
      <c r="D30" s="14">
        <v>368.9</v>
      </c>
      <c r="E30" s="14">
        <v>107.1</v>
      </c>
    </row>
    <row r="31" spans="1:5" s="5" customFormat="1" ht="25.5">
      <c r="A31" s="4" t="s">
        <v>33</v>
      </c>
      <c r="B31" s="24" t="s">
        <v>12</v>
      </c>
      <c r="C31" s="17" t="s">
        <v>6</v>
      </c>
      <c r="D31" s="17">
        <v>285.6</v>
      </c>
      <c r="E31" s="17">
        <v>89.25</v>
      </c>
    </row>
    <row r="32" spans="1:5" ht="12.75">
      <c r="A32" s="2" t="s">
        <v>34</v>
      </c>
      <c r="B32" s="25" t="s">
        <v>12</v>
      </c>
      <c r="C32" s="11">
        <v>97.58</v>
      </c>
      <c r="D32" s="11">
        <v>128.52</v>
      </c>
      <c r="E32" s="11">
        <v>78.54</v>
      </c>
    </row>
    <row r="33" spans="1:5" ht="12.75">
      <c r="A33" s="23" t="s">
        <v>21</v>
      </c>
      <c r="B33" s="19" t="s">
        <v>13</v>
      </c>
      <c r="C33" s="11">
        <v>149.94</v>
      </c>
      <c r="D33" s="11">
        <v>259.18</v>
      </c>
      <c r="E33" s="11">
        <v>83.54</v>
      </c>
    </row>
    <row r="34" spans="1:5" ht="12.75">
      <c r="A34" s="23" t="s">
        <v>22</v>
      </c>
      <c r="B34" s="19" t="s">
        <v>13</v>
      </c>
      <c r="C34" s="11">
        <v>166.6</v>
      </c>
      <c r="D34" s="11">
        <v>287.98</v>
      </c>
      <c r="E34" s="11">
        <v>99.82</v>
      </c>
    </row>
    <row r="35" spans="1:5" ht="12.75">
      <c r="A35" s="23" t="s">
        <v>35</v>
      </c>
      <c r="B35" s="19" t="s">
        <v>13</v>
      </c>
      <c r="C35" s="15">
        <v>220.15</v>
      </c>
      <c r="D35" s="15">
        <v>297.5</v>
      </c>
      <c r="E35" s="15">
        <v>136.85</v>
      </c>
    </row>
    <row r="36" spans="1:5" ht="12.75">
      <c r="A36" s="23" t="s">
        <v>36</v>
      </c>
      <c r="B36" s="19" t="s">
        <v>13</v>
      </c>
      <c r="C36" s="15">
        <v>242.76</v>
      </c>
      <c r="D36" s="15">
        <v>337.96</v>
      </c>
      <c r="E36" s="15">
        <v>147.56</v>
      </c>
    </row>
    <row r="37" spans="1:5" ht="12.75">
      <c r="A37" s="31" t="s">
        <v>27</v>
      </c>
      <c r="B37" s="22" t="s">
        <v>12</v>
      </c>
      <c r="C37" s="16">
        <v>172.94</v>
      </c>
      <c r="D37" s="16">
        <v>261.8</v>
      </c>
      <c r="E37" s="15">
        <v>119</v>
      </c>
    </row>
    <row r="38" spans="1:5" ht="12.75">
      <c r="A38" s="23" t="s">
        <v>28</v>
      </c>
      <c r="B38" s="25" t="s">
        <v>12</v>
      </c>
      <c r="C38" s="14">
        <v>190.4</v>
      </c>
      <c r="D38" s="14">
        <v>350.66</v>
      </c>
      <c r="E38" s="11">
        <v>99.96</v>
      </c>
    </row>
    <row r="39" spans="1:5" ht="12.75">
      <c r="A39" s="23" t="s">
        <v>29</v>
      </c>
      <c r="B39" s="19" t="s">
        <v>13</v>
      </c>
      <c r="C39" s="11">
        <v>166.6</v>
      </c>
      <c r="D39" s="14">
        <v>321.3</v>
      </c>
      <c r="E39" s="11">
        <v>91.63</v>
      </c>
    </row>
    <row r="40" spans="1:5" ht="12.75">
      <c r="A40" s="23" t="s">
        <v>40</v>
      </c>
      <c r="B40" s="19" t="s">
        <v>13</v>
      </c>
      <c r="C40" s="14">
        <v>191.59</v>
      </c>
      <c r="D40" s="14">
        <v>296.31</v>
      </c>
      <c r="E40" s="14">
        <v>128.52</v>
      </c>
    </row>
    <row r="41" spans="1:5" ht="12.75">
      <c r="A41" s="23" t="s">
        <v>30</v>
      </c>
      <c r="B41" s="19" t="s">
        <v>13</v>
      </c>
      <c r="C41" s="11">
        <v>153.51</v>
      </c>
      <c r="D41" s="11">
        <v>264.18</v>
      </c>
      <c r="E41" s="11">
        <v>79.73</v>
      </c>
    </row>
    <row r="42" spans="1:5" ht="12.75">
      <c r="A42" s="23" t="s">
        <v>31</v>
      </c>
      <c r="B42" s="19" t="s">
        <v>13</v>
      </c>
      <c r="C42" s="11">
        <v>172.55</v>
      </c>
      <c r="D42" s="17">
        <v>291.55</v>
      </c>
      <c r="E42" s="17">
        <v>88.06</v>
      </c>
    </row>
    <row r="43" spans="1:5" s="5" customFormat="1" ht="25.5">
      <c r="A43" s="32" t="s">
        <v>32</v>
      </c>
      <c r="B43" s="26" t="s">
        <v>12</v>
      </c>
      <c r="C43" s="28" t="s">
        <v>10</v>
      </c>
      <c r="D43" s="27">
        <v>322.49</v>
      </c>
      <c r="E43" s="17">
        <v>91.63</v>
      </c>
    </row>
    <row r="44" spans="1:5" s="5" customFormat="1" ht="25.5">
      <c r="A44" s="32" t="s">
        <v>37</v>
      </c>
      <c r="B44" s="26" t="s">
        <v>12</v>
      </c>
      <c r="C44" s="28" t="s">
        <v>9</v>
      </c>
      <c r="D44" s="27">
        <v>367.71</v>
      </c>
      <c r="E44" s="27">
        <v>104.72</v>
      </c>
    </row>
    <row r="45" spans="1:5" ht="12.75">
      <c r="A45" s="12" t="s">
        <v>7</v>
      </c>
      <c r="B45" s="12"/>
      <c r="C45" s="13">
        <f>(SUM(C32:C42)+151.13+163.03+C30+152.32+204.68+173.74+233.24)/18</f>
        <v>179.7116666666667</v>
      </c>
      <c r="D45" s="13">
        <f>SUM(D30:D44)/15</f>
        <v>296.1093333333334</v>
      </c>
      <c r="E45" s="13">
        <f>SUM(E30:E44)/15</f>
        <v>103.06066666666668</v>
      </c>
    </row>
    <row r="47" spans="1:5" ht="12.75">
      <c r="A47" s="35" t="s">
        <v>41</v>
      </c>
      <c r="B47" s="36"/>
      <c r="C47" s="36"/>
      <c r="D47" s="36"/>
      <c r="E47" s="36"/>
    </row>
    <row r="48" spans="1:5" ht="12.75">
      <c r="A48" s="37" t="s">
        <v>14</v>
      </c>
      <c r="B48" s="36"/>
      <c r="C48" s="36"/>
      <c r="D48" s="36"/>
      <c r="E48" s="36"/>
    </row>
  </sheetData>
  <mergeCells count="55">
    <mergeCell ref="A27:E27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CW3:DA3"/>
    <mergeCell ref="DB3:DF3"/>
    <mergeCell ref="DG3:DK3"/>
    <mergeCell ref="DL3:DP3"/>
    <mergeCell ref="DQ3:DU3"/>
    <mergeCell ref="DV3:DZ3"/>
    <mergeCell ref="EA3:EE3"/>
    <mergeCell ref="EF3:EJ3"/>
    <mergeCell ref="EK3:EO3"/>
    <mergeCell ref="EP3:ET3"/>
    <mergeCell ref="EU3:EY3"/>
    <mergeCell ref="GD3:GH3"/>
    <mergeCell ref="GI3:GM3"/>
    <mergeCell ref="EZ3:FD3"/>
    <mergeCell ref="FE3:FI3"/>
    <mergeCell ref="FJ3:FN3"/>
    <mergeCell ref="FO3:FS3"/>
    <mergeCell ref="IG3:IK3"/>
    <mergeCell ref="IL3:IP3"/>
    <mergeCell ref="IQ3:IU3"/>
    <mergeCell ref="HH3:HL3"/>
    <mergeCell ref="HM3:HQ3"/>
    <mergeCell ref="HR3:HV3"/>
    <mergeCell ref="HW3:IA3"/>
    <mergeCell ref="A47:E47"/>
    <mergeCell ref="A48:E48"/>
    <mergeCell ref="A1:E1"/>
    <mergeCell ref="IB3:IF3"/>
    <mergeCell ref="GN3:GR3"/>
    <mergeCell ref="GS3:GW3"/>
    <mergeCell ref="GX3:HB3"/>
    <mergeCell ref="HC3:HG3"/>
    <mergeCell ref="FT3:FX3"/>
    <mergeCell ref="FY3:G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Witte</dc:creator>
  <cp:keywords/>
  <dc:description/>
  <cp:lastModifiedBy>Stephan Witte</cp:lastModifiedBy>
  <dcterms:created xsi:type="dcterms:W3CDTF">2011-03-20T14:33:28Z</dcterms:created>
  <dcterms:modified xsi:type="dcterms:W3CDTF">2011-03-21T11:30:35Z</dcterms:modified>
  <cp:category/>
  <cp:version/>
  <cp:contentType/>
  <cp:contentStatus/>
</cp:coreProperties>
</file>